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uknas.public.city.fukagawa.hokkaido.jp\上下水道課\★庶務係\調査・照会・通知\02_調査回答_空知総合振興局（経営戦略・経営分析）\01_経営分析\20240119【0126〆】公営企業に係る経営比較分析表（令和４年度）\提出\"/>
    </mc:Choice>
  </mc:AlternateContent>
  <xr:revisionPtr revIDLastSave="0" documentId="13_ncr:1_{23722E4D-A25E-4802-8FF4-AF48DE8208F7}" xr6:coauthVersionLast="47" xr6:coauthVersionMax="47" xr10:uidLastSave="{00000000-0000-0000-0000-000000000000}"/>
  <workbookProtection workbookAlgorithmName="SHA-512" workbookHashValue="p0VXNZXfZ5T6MSbid/lMdH0e6FxKgCBllCIuxkLtKLwSp16TvNbsJ3gfQ/ZShFK1QtFlQxbjQC1b2tYFq/hTDw==" workbookSaltValue="PeMtbBmoI7b5drJdE+s5yQ==" workbookSpinCount="100000" lockStructure="1"/>
  <bookViews>
    <workbookView xWindow="28680" yWindow="2580" windowWidth="24240" windowHeight="13140" xr2:uid="{00000000-000D-0000-FFFF-FFFF00000000}"/>
  </bookViews>
  <sheets>
    <sheet name="法非適用_下水道事業" sheetId="4" r:id="rId1"/>
    <sheet name="データ" sheetId="5" state="hidden"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<sst xmlns="http://schemas.openxmlformats.org/spreadsheetml/2006/main" count="236" uniqueCount="120">
  <si>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</si>
  <si>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</si>
  <si>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</si>
  <si>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</si>
  <si>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</si>
  <si>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</si>
  <si>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</si>
  <si>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</si>
  <si>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</si>
  <si>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</si>
  <si>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</si>
  <si>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</si>
  <si>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</si>
  <si>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</si>
  <si>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</si>
  <si>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</si>
  <si>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</si>
  <si>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</si>
  <si>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</si>
  <si>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</si>
  <si>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</si>
  <si>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</si>
  <si>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</si>
  <si>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</si>
  <si>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</si>
  <si>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</si>
  <si>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</si>
  <si>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</si>
  <si>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</si>
  <si>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</si>
  <si>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</si>
  <si>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</si>
  <si>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</si>
  <si>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</si>
  <si>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</si>
  <si>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</si>
  <si>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</si>
  <si>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</si>
  <si>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</si>
  <si>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</si>
  <si>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</si>
  <si>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</si>
  <si>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</si>
  <si>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</si>
  <si>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</si>
  <si>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</si>
  <si>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</si>
  <si>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</si>
  <si>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</si>
  <si>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</si>
  <si>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</si>
  <si>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</si>
  <si>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</si>
  <si>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</si>
  <si>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</si>
  <si>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</si>
  <si>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</si>
  <si>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</si>
  <si>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</si>
  <si>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</si>
  <si>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</si>
  <si>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</si>
  <si>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</si>
  <si>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</si>
  <si>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</si>
  <si>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</si>
  <si>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</si>
  <si>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</si>
  <si>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</si>
  <si>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</si>
  <si>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</si>
  <si>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</si>
  <si>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</si>
  <si>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</si>
  <si>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</si>
  <si>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</si>
  <si>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</si>
  <si>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</si>
  <si>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</si>
  <si>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</si>
  <si>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</si>
  <si>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</si>
  <si>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</si>
  <si>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</si>
  <si>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</si>
  <si>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</si>
  <si>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</si>
  <si>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</si>
  <si>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</si>
  <si>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</si>
  <si>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</si>
  <si>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</si>
  <si>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</si>
  <si>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</si>
  <si>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</si>
  <si>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</si>
  <si>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</si>
  <si>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</si>
  <si>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深川市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</si>
  <si>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</si>
  <si>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</si>
  <si>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</si>
  <si>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</si>
  <si>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</si>
  <si>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</si>
  <si>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</si>
  <si>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</si>
  <si>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</si>
  <si>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</si>
  <si>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</si>
  <si>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</si>
  <si>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</si>
  <si>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</si>
  <si>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</si>
  <si>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</si>
  <si>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</si>
  <si>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</si>
  <si>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地方公営企業法非適用のため、減価償却の状況や管渠等の老朽化・改善状況は示されませんが、深川市の農業集落排水事業は納内地区が平成２年、多度志地区が平成10年に供用開始しており、令和２年度に農業集落排水施設の適切な機能保全と最適な経費で運営するため、「最適整備構想」策定を実施した。</t>
    <phoneticPr fontId="4"/>
  </si>
  <si>
    <t>　下水道事業及び農業集落排水事業、個別排水処理施設整備事業は利用者の受益が同じであることから使用料水準を同一にしています。
　その水準としては、３つの事業の汚水に係る総費用を回収できる水準に設定しているものの、収益的収支比率が100％に至っていない状況にあります。
　なお。今後の人口減少及び施設の老朽化や耐震化への対応についても検討していく必要があります。これらについて経営戦略に基づき、他会計との経費負担のあり方や業務の効率化などを、公営企業法適用への移行により進めるとともに、さらなる収益の増加に努めます。</t>
    <phoneticPr fontId="4"/>
  </si>
  <si>
    <t>　収益的収支比率は、過去改善傾向であったが、増加する地方債償還金は使用料収入で賄うことはできず、一般会計からの繰入金で補っている状況であり、100％未満の状態で推移している。
　企業債残高対事業規模比率は、平成25～30年実施の処理施設の機能強化対策事業（機器更新）による借入により高くなったが、令和２年度より起債償還に伴い減少する見込みとなっている。
　人口減少により年間有収水量は減少傾向にあるが、経費回収率及び汚水処理原価は、類似団体平均値と比べ良い状況にある。
　施設利用率は、類似団体平均値と比べ低い水準となっており、今後人口減少による処理水量の減によりさらに低くなる見込みである。
　水洗化率は高水準を維持している。</t>
    <rPh sb="151" eb="15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</si>
</sst>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D1-498A-AC6A-5ED18B350F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B9D1-498A-AC6A-5ED18B350F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42.83</c:v>
                </c:pt>
                <c:pt idx="1">
                  <c:v>39.979999999999997</c:v>
                </c:pt>
                <c:pt idx="2">
                  <c:v>40.229999999999997</c:v>
                </c:pt>
                <c:pt idx="3">
                  <c:v>42.83</c:v>
                </c:pt>
                <c:pt idx="4">
                  <c:v>42.51</c:v>
                </c:pt>
              </c:numCache>
            </c:numRef>
          </c:val>
          <c:extLst>
            <c:ext xmlns:c16="http://schemas.microsoft.com/office/drawing/2014/chart" uri="{C3380CC4-5D6E-409C-BE32-E72D297353CC}">
              <c16:uniqueId val="{00000000-DD00-46E0-B06D-9F93465AAE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DD00-46E0-B06D-9F93465AAE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90.83</c:v>
                </c:pt>
                <c:pt idx="1">
                  <c:v>90.62</c:v>
                </c:pt>
                <c:pt idx="2">
                  <c:v>90.26</c:v>
                </c:pt>
                <c:pt idx="3">
                  <c:v>90.16</c:v>
                </c:pt>
                <c:pt idx="4">
                  <c:v>90.51</c:v>
                </c:pt>
              </c:numCache>
            </c:numRef>
          </c:val>
          <c:extLst>
            <c:ext xmlns:c16="http://schemas.microsoft.com/office/drawing/2014/chart" uri="{C3380CC4-5D6E-409C-BE32-E72D297353CC}">
              <c16:uniqueId val="{00000000-7DEC-4770-AC5B-B71E5792E6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7DEC-4770-AC5B-B71E5792E6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77.650000000000006</c:v>
                </c:pt>
                <c:pt idx="1">
                  <c:v>79.36</c:v>
                </c:pt>
                <c:pt idx="2">
                  <c:v>81.69</c:v>
                </c:pt>
                <c:pt idx="3">
                  <c:v>73.81</c:v>
                </c:pt>
                <c:pt idx="4">
                  <c:v>66.52</c:v>
                </c:pt>
              </c:numCache>
            </c:numRef>
          </c:val>
          <c:extLst>
            <c:ext xmlns:c16="http://schemas.microsoft.com/office/drawing/2014/chart" uri="{C3380CC4-5D6E-409C-BE32-E72D297353CC}">
              <c16:uniqueId val="{00000000-B569-4423-9322-583F76FE0F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9-4423-9322-583F76FE0F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71-4D8F-A3B9-D58BE990F48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71-4D8F-A3B9-D58BE990F48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0-4509-9CD8-E7EF7C92A6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0-4509-9CD8-E7EF7C92A6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0B-4566-8D77-75D45F837B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0B-4566-8D77-75D45F837B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0-4B11-B918-AB70A400A3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0-4B11-B918-AB70A400A3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966.64</c:v>
                </c:pt>
                <c:pt idx="1">
                  <c:v>866.74</c:v>
                </c:pt>
                <c:pt idx="2">
                  <c:v>406.39</c:v>
                </c:pt>
                <c:pt idx="3">
                  <c:v>338.49</c:v>
                </c:pt>
                <c:pt idx="4">
                  <c:v>162.33000000000001</c:v>
                </c:pt>
              </c:numCache>
            </c:numRef>
          </c:val>
          <c:extLst>
            <c:ext xmlns:c16="http://schemas.microsoft.com/office/drawing/2014/chart" uri="{C3380CC4-5D6E-409C-BE32-E72D297353CC}">
              <c16:uniqueId val="{00000000-A4A0-44FF-B7CF-33D61AD811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A4A0-44FF-B7CF-33D61AD811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93.12</c:v>
                </c:pt>
                <c:pt idx="1">
                  <c:v>98.88</c:v>
                </c:pt>
                <c:pt idx="2">
                  <c:v>99.8</c:v>
                </c:pt>
                <c:pt idx="3">
                  <c:v>96.06</c:v>
                </c:pt>
                <c:pt idx="4">
                  <c:v>75.95</c:v>
                </c:pt>
              </c:numCache>
            </c:numRef>
          </c:val>
          <c:extLst>
            <c:ext xmlns:c16="http://schemas.microsoft.com/office/drawing/2014/chart" uri="{C3380CC4-5D6E-409C-BE32-E72D297353CC}">
              <c16:uniqueId val="{00000000-114D-4262-A761-D25B82CAD3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114D-4262-A761-D25B82CAD3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216.73</c:v>
                </c:pt>
                <c:pt idx="1">
                  <c:v>205.01</c:v>
                </c:pt>
                <c:pt idx="2">
                  <c:v>206.56</c:v>
                </c:pt>
                <c:pt idx="3">
                  <c:v>215.89</c:v>
                </c:pt>
                <c:pt idx="4">
                  <c:v>209.14</c:v>
                </c:pt>
              </c:numCache>
            </c:numRef>
          </c:val>
          <c:extLst>
            <c:ext xmlns:c16="http://schemas.microsoft.com/office/drawing/2014/chart" uri="{C3380CC4-5D6E-409C-BE32-E72D297353CC}">
              <c16:uniqueId val="{00000000-A8EC-4418-AAA7-18E55E3B55D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A8EC-4418-AAA7-18E55E3B55D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深川市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19161</v>
      </c>
      <c r="AM8" s="37"/>
      <c r="AN8" s="37"/>
      <c r="AO8" s="37"/>
      <c r="AP8" s="37"/>
      <c r="AQ8" s="37"/>
      <c r="AR8" s="37"/>
      <c r="AS8" s="37"/>
      <c r="AT8" s="38">
        <f>データ!T6</f>
        <v>529.41999999999996</v>
      </c>
      <c r="AU8" s="38"/>
      <c r="AV8" s="38"/>
      <c r="AW8" s="38"/>
      <c r="AX8" s="38"/>
      <c r="AY8" s="38"/>
      <c r="AZ8" s="38"/>
      <c r="BA8" s="38"/>
      <c r="BB8" s="38">
        <f>データ!U6</f>
        <v>36.19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7.32</v>
      </c>
      <c r="Q10" s="38"/>
      <c r="R10" s="38"/>
      <c r="S10" s="38"/>
      <c r="T10" s="38"/>
      <c r="U10" s="38"/>
      <c r="V10" s="38"/>
      <c r="W10" s="38">
        <f>データ!Q6</f>
        <v>55.18</v>
      </c>
      <c r="X10" s="38"/>
      <c r="Y10" s="38"/>
      <c r="Z10" s="38"/>
      <c r="AA10" s="38"/>
      <c r="AB10" s="38"/>
      <c r="AC10" s="38"/>
      <c r="AD10" s="37">
        <f>データ!R6</f>
        <v>3850</v>
      </c>
      <c r="AE10" s="37"/>
      <c r="AF10" s="37"/>
      <c r="AG10" s="37"/>
      <c r="AH10" s="37"/>
      <c r="AI10" s="37"/>
      <c r="AJ10" s="37"/>
      <c r="AK10" s="2"/>
      <c r="AL10" s="37">
        <f>データ!V6</f>
        <v>1380</v>
      </c>
      <c r="AM10" s="37"/>
      <c r="AN10" s="37"/>
      <c r="AO10" s="37"/>
      <c r="AP10" s="37"/>
      <c r="AQ10" s="37"/>
      <c r="AR10" s="37"/>
      <c r="AS10" s="37"/>
      <c r="AT10" s="38">
        <f>データ!W6</f>
        <v>1.28</v>
      </c>
      <c r="AU10" s="38"/>
      <c r="AV10" s="38"/>
      <c r="AW10" s="38"/>
      <c r="AX10" s="38"/>
      <c r="AY10" s="38"/>
      <c r="AZ10" s="38"/>
      <c r="BA10" s="38"/>
      <c r="BB10" s="38">
        <f>データ!X6</f>
        <v>1078.1300000000001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TnSm4Wx2hxeQ2BvMCZFGKq13kbgQhWzPc/VjTl85VULGWxnythNs6ipriO+hwiApPxRQEm0K3VyoIxlAIlzwYQ==" saltValue="4tFNKz6ag8r8KAtJV8k7K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12289</v>
      </c>
      <c r="D6" s="19">
        <f t="shared" si="3"/>
        <v>47</v>
      </c>
      <c r="E6" s="19">
        <f t="shared" si="3"/>
        <v>17</v>
      </c>
      <c r="F6" s="19">
        <f t="shared" si="3"/>
        <v>5</v>
      </c>
      <c r="G6" s="19">
        <f t="shared" si="3"/>
        <v>0</v>
      </c>
      <c r="H6" s="19" t="str">
        <f t="shared" si="3"/>
        <v>北海道　深川市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7.32</v>
      </c>
      <c r="Q6" s="20">
        <f t="shared" si="3"/>
        <v>55.18</v>
      </c>
      <c r="R6" s="20">
        <f t="shared" si="3"/>
        <v>3850</v>
      </c>
      <c r="S6" s="20">
        <f t="shared" si="3"/>
        <v>19161</v>
      </c>
      <c r="T6" s="20">
        <f t="shared" si="3"/>
        <v>529.41999999999996</v>
      </c>
      <c r="U6" s="20">
        <f t="shared" si="3"/>
        <v>36.19</v>
      </c>
      <c r="V6" s="20">
        <f t="shared" si="3"/>
        <v>1380</v>
      </c>
      <c r="W6" s="20">
        <f t="shared" si="3"/>
        <v>1.28</v>
      </c>
      <c r="X6" s="20">
        <f t="shared" si="3"/>
        <v>1078.1300000000001</v>
      </c>
      <c r="Y6" s="21">
        <f>IF(Y7="",NA(),Y7)</f>
        <v>77.650000000000006</v>
      </c>
      <c r="Z6" s="21">
        <f t="shared" ref="Z6:AH6" si="4">IF(Z7="",NA(),Z7)</f>
        <v>79.36</v>
      </c>
      <c r="AA6" s="21">
        <f t="shared" si="4"/>
        <v>81.69</v>
      </c>
      <c r="AB6" s="21">
        <f t="shared" si="4"/>
        <v>73.81</v>
      </c>
      <c r="AC6" s="21">
        <f t="shared" si="4"/>
        <v>66.52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966.64</v>
      </c>
      <c r="BG6" s="21">
        <f t="shared" ref="BG6:BO6" si="7">IF(BG7="",NA(),BG7)</f>
        <v>866.74</v>
      </c>
      <c r="BH6" s="21">
        <f t="shared" si="7"/>
        <v>406.39</v>
      </c>
      <c r="BI6" s="21">
        <f t="shared" si="7"/>
        <v>338.49</v>
      </c>
      <c r="BJ6" s="21">
        <f t="shared" si="7"/>
        <v>162.33000000000001</v>
      </c>
      <c r="BK6" s="21">
        <f t="shared" si="7"/>
        <v>789.46</v>
      </c>
      <c r="BL6" s="21">
        <f t="shared" si="7"/>
        <v>826.83</v>
      </c>
      <c r="BM6" s="21">
        <f t="shared" si="7"/>
        <v>783.8</v>
      </c>
      <c r="BN6" s="21">
        <f t="shared" si="7"/>
        <v>778.81</v>
      </c>
      <c r="BO6" s="21">
        <f t="shared" si="7"/>
        <v>718.49</v>
      </c>
      <c r="BP6" s="20" t="str">
        <f>IF(BP7="","",IF(BP7="-","【-】","【"&amp;SUBSTITUTE(TEXT(BP7,"#,##0.00"),"-","△")&amp;"】"))</f>
        <v>【809.19】</v>
      </c>
      <c r="BQ6" s="21">
        <f>IF(BQ7="",NA(),BQ7)</f>
        <v>93.12</v>
      </c>
      <c r="BR6" s="21">
        <f t="shared" ref="BR6:BZ6" si="8">IF(BR7="",NA(),BR7)</f>
        <v>98.88</v>
      </c>
      <c r="BS6" s="21">
        <f t="shared" si="8"/>
        <v>99.8</v>
      </c>
      <c r="BT6" s="21">
        <f t="shared" si="8"/>
        <v>96.06</v>
      </c>
      <c r="BU6" s="21">
        <f t="shared" si="8"/>
        <v>75.95</v>
      </c>
      <c r="BV6" s="21">
        <f t="shared" si="8"/>
        <v>57.77</v>
      </c>
      <c r="BW6" s="21">
        <f t="shared" si="8"/>
        <v>57.31</v>
      </c>
      <c r="BX6" s="21">
        <f t="shared" si="8"/>
        <v>68.11</v>
      </c>
      <c r="BY6" s="21">
        <f t="shared" si="8"/>
        <v>67.23</v>
      </c>
      <c r="BZ6" s="21">
        <f t="shared" si="8"/>
        <v>61.82</v>
      </c>
      <c r="CA6" s="20" t="str">
        <f>IF(CA7="","",IF(CA7="-","【-】","【"&amp;SUBSTITUTE(TEXT(CA7,"#,##0.00"),"-","△")&amp;"】"))</f>
        <v>【57.02】</v>
      </c>
      <c r="CB6" s="21">
        <f>IF(CB7="",NA(),CB7)</f>
        <v>216.73</v>
      </c>
      <c r="CC6" s="21">
        <f t="shared" ref="CC6:CK6" si="9">IF(CC7="",NA(),CC7)</f>
        <v>205.01</v>
      </c>
      <c r="CD6" s="21">
        <f t="shared" si="9"/>
        <v>206.56</v>
      </c>
      <c r="CE6" s="21">
        <f t="shared" si="9"/>
        <v>215.89</v>
      </c>
      <c r="CF6" s="21">
        <f t="shared" si="9"/>
        <v>209.14</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42.83</v>
      </c>
      <c r="CN6" s="21">
        <f t="shared" ref="CN6:CV6" si="10">IF(CN7="",NA(),CN7)</f>
        <v>39.979999999999997</v>
      </c>
      <c r="CO6" s="21">
        <f t="shared" si="10"/>
        <v>40.229999999999997</v>
      </c>
      <c r="CP6" s="21">
        <f t="shared" si="10"/>
        <v>42.83</v>
      </c>
      <c r="CQ6" s="21">
        <f t="shared" si="10"/>
        <v>42.51</v>
      </c>
      <c r="CR6" s="21">
        <f t="shared" si="10"/>
        <v>50.68</v>
      </c>
      <c r="CS6" s="21">
        <f t="shared" si="10"/>
        <v>50.14</v>
      </c>
      <c r="CT6" s="21">
        <f t="shared" si="10"/>
        <v>55.26</v>
      </c>
      <c r="CU6" s="21">
        <f t="shared" si="10"/>
        <v>54.54</v>
      </c>
      <c r="CV6" s="21">
        <f t="shared" si="10"/>
        <v>52.9</v>
      </c>
      <c r="CW6" s="20" t="str">
        <f>IF(CW7="","",IF(CW7="-","【-】","【"&amp;SUBSTITUTE(TEXT(CW7,"#,##0.00"),"-","△")&amp;"】"))</f>
        <v>【52.55】</v>
      </c>
      <c r="CX6" s="21">
        <f>IF(CX7="",NA(),CX7)</f>
        <v>90.83</v>
      </c>
      <c r="CY6" s="21">
        <f t="shared" ref="CY6:DG6" si="11">IF(CY7="",NA(),CY7)</f>
        <v>90.62</v>
      </c>
      <c r="CZ6" s="21">
        <f t="shared" si="11"/>
        <v>90.26</v>
      </c>
      <c r="DA6" s="21">
        <f t="shared" si="11"/>
        <v>90.16</v>
      </c>
      <c r="DB6" s="21">
        <f t="shared" si="11"/>
        <v>90.51</v>
      </c>
      <c r="DC6" s="21">
        <f t="shared" si="11"/>
        <v>84.86</v>
      </c>
      <c r="DD6" s="21">
        <f t="shared" si="11"/>
        <v>84.98</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12289</v>
      </c>
      <c r="D7" s="23">
        <v>47</v>
      </c>
      <c r="E7" s="23">
        <v>17</v>
      </c>
      <c r="F7" s="23">
        <v>5</v>
      </c>
      <c r="G7" s="23">
        <v>0</v>
      </c>
      <c r="H7" s="23" t="s">
        <v>98</v>
      </c>
      <c r="I7" s="23" t="s">
        <v>99</v>
      </c>
      <c r="J7" s="23" t="s">
        <v>100</v>
      </c>
      <c r="K7" s="23" t="s">
        <v>101</v>
      </c>
      <c r="L7" s="23" t="s">
        <v>102</v>
      </c>
      <c r="M7" s="23" t="s">
        <v>103</v>
      </c>
      <c r="N7" s="24" t="s">
        <v>104</v>
      </c>
      <c r="O7" s="24" t="s">
        <v>105</v>
      </c>
      <c r="P7" s="24">
        <v>7.32</v>
      </c>
      <c r="Q7" s="24">
        <v>55.18</v>
      </c>
      <c r="R7" s="24">
        <v>3850</v>
      </c>
      <c r="S7" s="24">
        <v>19161</v>
      </c>
      <c r="T7" s="24">
        <v>529.41999999999996</v>
      </c>
      <c r="U7" s="24">
        <v>36.19</v>
      </c>
      <c r="V7" s="24">
        <v>1380</v>
      </c>
      <c r="W7" s="24">
        <v>1.28</v>
      </c>
      <c r="X7" s="24">
        <v>1078.1300000000001</v>
      </c>
      <c r="Y7" s="24">
        <v>77.650000000000006</v>
      </c>
      <c r="Z7" s="24">
        <v>79.36</v>
      </c>
      <c r="AA7" s="24">
        <v>81.69</v>
      </c>
      <c r="AB7" s="24">
        <v>73.81</v>
      </c>
      <c r="AC7" s="24">
        <v>66.52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966.64</v>
      </c>
      <c r="BG7" s="24">
        <v>866.74</v>
      </c>
      <c r="BH7" s="24">
        <v>406.39</v>
      </c>
      <c r="BI7" s="24">
        <v>338.49</v>
      </c>
      <c r="BJ7" s="24">
        <v>162.33000000000001</v>
      </c>
      <c r="BK7" s="24">
        <v>789.46</v>
      </c>
      <c r="BL7" s="24">
        <v>826.83</v>
      </c>
      <c r="BM7" s="24">
        <v>783.8</v>
      </c>
      <c r="BN7" s="24">
        <v>778.81</v>
      </c>
      <c r="BO7" s="24">
        <v>718.49</v>
      </c>
      <c r="BP7" s="24">
        <v>809.19</v>
      </c>
      <c r="BQ7" s="24">
        <v>93.12</v>
      </c>
      <c r="BR7" s="24">
        <v>98.88</v>
      </c>
      <c r="BS7" s="24">
        <v>99.8</v>
      </c>
      <c r="BT7" s="24">
        <v>96.06</v>
      </c>
      <c r="BU7" s="24">
        <v>75.95</v>
      </c>
      <c r="BV7" s="24">
        <v>57.77</v>
      </c>
      <c r="BW7" s="24">
        <v>57.31</v>
      </c>
      <c r="BX7" s="24">
        <v>68.11</v>
      </c>
      <c r="BY7" s="24">
        <v>67.23</v>
      </c>
      <c r="BZ7" s="24">
        <v>61.82</v>
      </c>
      <c r="CA7" s="24">
        <v>57.02</v>
      </c>
      <c r="CB7" s="24">
        <v>216.73</v>
      </c>
      <c r="CC7" s="24">
        <v>205.01</v>
      </c>
      <c r="CD7" s="24">
        <v>206.56</v>
      </c>
      <c r="CE7" s="24">
        <v>215.89</v>
      </c>
      <c r="CF7" s="24">
        <v>209.14</v>
      </c>
      <c r="CG7" s="24">
        <v>274.35000000000002</v>
      </c>
      <c r="CH7" s="24">
        <v>273.52</v>
      </c>
      <c r="CI7" s="24">
        <v>222.41</v>
      </c>
      <c r="CJ7" s="24">
        <v>228.21</v>
      </c>
      <c r="CK7" s="24">
        <v>246.9</v>
      </c>
      <c r="CL7" s="24">
        <v>273.68</v>
      </c>
      <c r="CM7" s="24">
        <v>42.83</v>
      </c>
      <c r="CN7" s="24">
        <v>39.979999999999997</v>
      </c>
      <c r="CO7" s="24">
        <v>40.229999999999997</v>
      </c>
      <c r="CP7" s="24">
        <v>42.83</v>
      </c>
      <c r="CQ7" s="24">
        <v>42.51</v>
      </c>
      <c r="CR7" s="24">
        <v>50.68</v>
      </c>
      <c r="CS7" s="24">
        <v>50.14</v>
      </c>
      <c r="CT7" s="24">
        <v>55.26</v>
      </c>
      <c r="CU7" s="24">
        <v>54.54</v>
      </c>
      <c r="CV7" s="24">
        <v>52.9</v>
      </c>
      <c r="CW7" s="24">
        <v>52.55</v>
      </c>
      <c r="CX7" s="24">
        <v>90.83</v>
      </c>
      <c r="CY7" s="24">
        <v>90.62</v>
      </c>
      <c r="CZ7" s="24">
        <v>90.26</v>
      </c>
      <c r="DA7" s="24">
        <v>90.16</v>
      </c>
      <c r="DB7" s="24">
        <v>90.51</v>
      </c>
      <c r="DC7" s="24">
        <v>84.86</v>
      </c>
      <c r="DD7" s="24">
        <v>84.98</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大野　竜次</cp:lastModifiedBy>
  <cp:lastPrinted>2024-01-23T01:20:22Z</cp:lastPrinted>
  <dcterms:created xsi:type="dcterms:W3CDTF">2023-12-12T02:51:28Z</dcterms:created>
  <dcterms:modified xsi:type="dcterms:W3CDTF">2024-01-23T05:27:27Z</dcterms:modified>
  <cp:category/>
</cp:coreProperties>
</file>