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財政係\12財政状況\財政状況資料集（財政比較分析表）\H29(H28決算）\04_ＨＰ公開用ファイル\"/>
    </mc:Choice>
  </mc:AlternateContent>
  <bookViews>
    <workbookView xWindow="0" yWindow="0" windowWidth="28800" windowHeight="121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BW35" i="9"/>
  <c r="BW36" i="9" s="1"/>
  <c r="BW37" i="9" s="1"/>
  <c r="BW38" i="9" s="1"/>
  <c r="BW39" i="9" s="1"/>
  <c r="BW40" i="9" s="1"/>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 r="BE35" i="9" s="1"/>
  <c r="BE36" i="9" s="1"/>
</calcChain>
</file>

<file path=xl/sharedStrings.xml><?xml version="1.0" encoding="utf-8"?>
<sst xmlns="http://schemas.openxmlformats.org/spreadsheetml/2006/main" count="1021" uniqueCount="569">
  <si>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</si>
  <si>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</si>
  <si>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</si>
  <si>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</si>
  <si>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</si>
  <si>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</si>
  <si>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</si>
  <si>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</si>
  <si>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</si>
  <si>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</si>
  <si>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</si>
  <si>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</si>
  <si>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</si>
  <si>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</si>
  <si>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</si>
  <si>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</si>
  <si>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</si>
  <si>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</si>
  <si>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</si>
  <si>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</si>
  <si>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</si>
  <si>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</si>
  <si>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</si>
  <si>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</si>
  <si>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</si>
  <si>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</si>
  <si>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</si>
  <si>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</si>
  <si>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</si>
  <si>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</si>
  <si>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</si>
  <si>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</si>
  <si>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</si>
  <si>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</si>
  <si>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</si>
  <si>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</si>
  <si>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</si>
  <si>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</si>
  <si>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</si>
  <si>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</si>
  <si>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</si>
  <si>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</si>
  <si>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</si>
  <si>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</si>
  <si>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</si>
  <si>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</si>
  <si>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</si>
  <si>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</si>
  <si>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</si>
  <si>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</si>
  <si>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</si>
  <si>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</si>
  <si>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</si>
  <si>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</si>
  <si>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</si>
  <si>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</si>
  <si>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</si>
  <si>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</si>
  <si>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</si>
  <si>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</si>
  <si>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</si>
  <si>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</si>
  <si>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</si>
  <si>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</si>
  <si>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</si>
  <si>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</si>
  <si>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</si>
  <si>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</si>
  <si>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</si>
  <si>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</si>
  <si>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</si>
  <si>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</si>
  <si>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</si>
  <si>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</si>
  <si>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</si>
  <si>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</si>
  <si>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</si>
  <si>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</si>
  <si>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</si>
  <si>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</si>
  <si>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</si>
  <si>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</si>
  <si>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</si>
  <si>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</si>
  <si>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</si>
  <si>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</si>
  <si>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</si>
  <si>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</si>
  <si>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</si>
  <si>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</si>
  <si>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</si>
  <si>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</si>
  <si>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</si>
  <si>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</si>
  <si>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</si>
  <si>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</si>
  <si>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</si>
  <si>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</si>
  <si>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</si>
  <si>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</si>
  <si>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</si>
  <si>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</si>
  <si>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</si>
  <si>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</si>
  <si>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</si>
  <si>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</si>
  <si>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</si>
  <si>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</si>
  <si>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</si>
  <si>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</si>
  <si>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</si>
  <si>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</si>
  <si>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</si>
  <si>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</si>
  <si>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</si>
  <si>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</si>
  <si>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</si>
  <si>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</si>
  <si>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</si>
  <si>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</si>
  <si>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</si>
  <si>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</si>
  <si>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</si>
  <si>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</si>
  <si>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</si>
  <si>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</si>
  <si>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</si>
  <si>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</si>
  <si>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</si>
  <si>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</si>
  <si>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</si>
  <si>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</si>
  <si>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</si>
  <si>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</si>
  <si>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</si>
  <si>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</si>
  <si>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病院事業会計</t>
    <phoneticPr fontId="5"/>
  </si>
  <si>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</si>
  <si>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</si>
  <si>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</si>
  <si>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</si>
  <si>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</si>
  <si>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</si>
  <si>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</si>
  <si>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</si>
  <si>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</si>
  <si>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</si>
  <si>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</si>
  <si>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</si>
  <si>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</si>
  <si>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</si>
  <si>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</si>
  <si>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</si>
  <si>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</si>
  <si>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</si>
  <si>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</si>
  <si>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</si>
  <si>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</si>
  <si>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</si>
  <si>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</si>
  <si>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</si>
  <si>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</si>
  <si>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</si>
  <si>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</si>
  <si>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</si>
  <si>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</si>
  <si>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</si>
  <si>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</si>
  <si>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</si>
  <si>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</si>
  <si>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</si>
  <si>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</si>
  <si>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</si>
  <si>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</si>
  <si>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</si>
  <si>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</si>
  <si>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</si>
  <si>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</si>
  <si>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</si>
  <si>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</si>
  <si>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</si>
  <si>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</si>
  <si>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</si>
  <si>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</si>
  <si>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</si>
  <si>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</si>
  <si>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</si>
  <si>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</si>
  <si>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</si>
  <si>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</si>
  <si>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</si>
  <si>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</si>
  <si>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</si>
  <si>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</si>
  <si>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</si>
  <si>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</si>
  <si>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</si>
  <si>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北海道深川市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</si>
  <si>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</si>
  <si>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</si>
  <si>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</si>
  <si>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</si>
  <si>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</si>
  <si>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</si>
  <si>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</si>
  <si>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</si>
  <si>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</si>
  <si>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</si>
  <si>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</si>
  <si>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</si>
  <si>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</si>
  <si>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</si>
  <si>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</si>
  <si>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</si>
  <si>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</si>
  <si>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</si>
  <si>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</si>
  <si>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</si>
  <si>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</si>
  <si>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</si>
  <si>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</si>
  <si>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</si>
  <si>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</si>
  <si>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</si>
  <si>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</si>
  <si>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</si>
  <si>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</si>
  <si>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</si>
  <si>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</si>
  <si>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</si>
  <si>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</si>
  <si>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</si>
  <si>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</si>
  <si>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</si>
  <si>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</si>
  <si>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</si>
  <si>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</si>
  <si>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</si>
  <si>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</si>
  <si>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</si>
  <si>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</si>
  <si>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</si>
  <si>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</si>
  <si>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</si>
  <si>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</si>
  <si>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</si>
  <si>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</si>
  <si>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</si>
  <si>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</si>
  <si>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</si>
  <si>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</si>
  <si>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</si>
  <si>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</si>
  <si>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</si>
  <si>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</si>
  <si>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</si>
  <si>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</si>
  <si>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</si>
  <si>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</si>
  <si>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</si>
  <si>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</si>
  <si>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</si>
  <si>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</si>
  <si>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</si>
  <si>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</si>
  <si>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</si>
  <si>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</si>
  <si>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</si>
  <si>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</si>
  <si>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</si>
  <si>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</si>
  <si>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</si>
  <si>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</si>
  <si>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</si>
  <si>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</si>
  <si>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</si>
  <si>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</si>
  <si>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</si>
  <si>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</si>
  <si>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</si>
  <si>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</si>
  <si>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</si>
  <si>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</si>
  <si>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</si>
  <si>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</si>
  <si>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</si>
  <si>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</si>
  <si>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</si>
  <si>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</si>
  <si>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</si>
  <si>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</si>
  <si>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</si>
  <si>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</si>
  <si>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</si>
  <si>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</si>
  <si>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</si>
  <si>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</si>
  <si>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</si>
  <si>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</si>
  <si>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</si>
  <si>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</si>
  <si>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</si>
  <si>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</si>
  <si>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</si>
  <si>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</si>
  <si>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</si>
  <si>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</si>
  <si>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</si>
  <si>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</si>
  <si>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</si>
  <si>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</si>
  <si>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</si>
  <si>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</si>
  <si>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</si>
  <si>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</si>
  <si>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</si>
  <si>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</si>
  <si>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</si>
  <si>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</si>
  <si>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</si>
  <si>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</si>
  <si>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</si>
  <si>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</si>
  <si>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</si>
  <si>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</si>
  <si>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</si>
  <si>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</si>
  <si>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</si>
  <si>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</si>
  <si>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</si>
  <si>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</si>
  <si>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</si>
  <si>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</si>
  <si>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</si>
  <si>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</si>
  <si>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</si>
  <si>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</si>
  <si>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</si>
  <si>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</si>
  <si>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</si>
  <si>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</si>
  <si>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</si>
  <si>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</si>
  <si>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</si>
  <si>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</si>
  <si>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</si>
  <si>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北海道深川市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</si>
  <si>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</si>
  <si>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</si>
  <si>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</si>
  <si>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</si>
  <si>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</si>
  <si>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</si>
  <si>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</si>
  <si>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</si>
  <si>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</si>
  <si>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</si>
  <si>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</si>
  <si>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</si>
  <si>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</si>
  <si>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</si>
  <si>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</si>
  <si>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</si>
  <si>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</si>
  <si>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</si>
  <si>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</si>
  <si>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</si>
  <si>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</si>
  <si>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</si>
  <si>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</si>
  <si>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</si>
  <si>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</si>
  <si>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</si>
  <si>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</si>
  <si>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</si>
  <si>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</si>
  <si>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</si>
  <si>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</si>
  <si>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</si>
  <si>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</si>
  <si>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</si>
  <si>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</si>
  <si>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</si>
  <si>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</si>
  <si>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</si>
  <si>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</si>
  <si>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</si>
  <si>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病院事業会計</t>
    <phoneticPr fontId="5"/>
  </si>
  <si>
    <t>農業集落排水事業特別会計</t>
    <phoneticPr fontId="5"/>
  </si>
  <si>
    <t>法非適用企業</t>
    <phoneticPr fontId="5"/>
  </si>
  <si>
    <t>地方卸売市場特別会計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</si>
  <si>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</si>
  <si>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</si>
  <si>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</si>
  <si>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</si>
  <si>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</si>
  <si>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</si>
  <si>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</si>
  <si>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</si>
  <si>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</si>
  <si>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</si>
  <si>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</si>
  <si>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</si>
  <si>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</si>
  <si>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</si>
  <si>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</si>
  <si>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</si>
  <si>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</si>
  <si>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</si>
  <si>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</si>
  <si>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</si>
  <si>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</si>
  <si>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</si>
  <si>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</si>
  <si>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</si>
  <si>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</si>
  <si>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</si>
  <si>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</si>
  <si>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</si>
  <si>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</si>
  <si>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</si>
  <si>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</si>
  <si>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</si>
  <si>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</si>
  <si>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</si>
  <si>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</si>
  <si>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</si>
  <si>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</si>
  <si>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</si>
  <si>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</si>
  <si>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</si>
  <si>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</si>
  <si>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</si>
  <si>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</si>
  <si>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</si>
  <si>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</si>
  <si>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</si>
  <si>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</si>
  <si>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</si>
  <si>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</si>
  <si>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</si>
  <si>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</si>
  <si>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</si>
  <si>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</si>
  <si>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</si>
  <si>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</si>
  <si>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</si>
  <si>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</si>
  <si>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</si>
  <si>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</si>
  <si>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</si>
  <si>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</si>
  <si>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</si>
  <si>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</si>
  <si>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</si>
  <si>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</si>
  <si>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</si>
  <si>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</si>
  <si>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</si>
  <si>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</si>
  <si>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</si>
  <si>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</si>
  <si>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</si>
  <si>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</si>
  <si>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</si>
  <si>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</si>
  <si>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</si>
  <si>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</si>
  <si>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</si>
  <si>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</si>
  <si>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</si>
  <si>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</si>
  <si>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</si>
  <si>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</si>
  <si>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</si>
  <si>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</si>
  <si>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</si>
  <si>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</si>
  <si>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</si>
  <si>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</si>
  <si>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</si>
  <si>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</si>
  <si>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</si>
  <si>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</si>
  <si>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</si>
  <si>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</si>
  <si>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</si>
  <si>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</si>
  <si>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</si>
  <si>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</si>
  <si>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</si>
  <si>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</si>
  <si>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</si>
  <si>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</si>
  <si>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</si>
  <si>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</si>
  <si>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</si>
  <si>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</si>
  <si>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</si>
  <si>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</si>
  <si>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</si>
  <si>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</si>
  <si>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</si>
  <si>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</si>
  <si>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</si>
  <si>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</si>
  <si>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</si>
  <si>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</si>
  <si>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</si>
  <si>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</si>
  <si>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</si>
  <si>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</si>
  <si>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</si>
  <si>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</si>
  <si>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</si>
  <si>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</si>
  <si>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</si>
  <si>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</si>
  <si>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</si>
  <si>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</si>
  <si>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</si>
  <si>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</si>
  <si>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</si>
  <si>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</si>
  <si>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</si>
  <si>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</si>
  <si>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</si>
  <si>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</si>
  <si>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</si>
  <si>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</si>
  <si>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1.97</t>
  </si>
  <si>
    <t>▲ 2.88</t>
  </si>
  <si>
    <t>病院事業会計</t>
  </si>
  <si>
    <t>▲ 9.52</t>
  </si>
  <si>
    <t>▲ 7.14</t>
  </si>
  <si>
    <t>▲ 6.84</t>
  </si>
  <si>
    <t>▲ 6.45</t>
  </si>
  <si>
    <t>▲ 6.38</t>
  </si>
  <si>
    <t>一般会計</t>
  </si>
  <si>
    <t>水道事業会計</t>
  </si>
  <si>
    <t>介護保険特別会計</t>
  </si>
  <si>
    <t>下水道事業特別会計</t>
  </si>
  <si>
    <t>農業集落排水事業特別会計</t>
  </si>
  <si>
    <t>国民健康保険特別会計</t>
  </si>
  <si>
    <t>後期高齢者医療特別会計</t>
  </si>
  <si>
    <t>その他会計（赤字）</t>
  </si>
  <si>
    <t>その他会計（黒字）</t>
  </si>
  <si>
    <t>-</t>
    <phoneticPr fontId="2"/>
  </si>
  <si>
    <t>深川地区消防組合</t>
  </si>
  <si>
    <t>北空知衛生センター組合</t>
  </si>
  <si>
    <t>北空知葬斎組合</t>
  </si>
  <si>
    <t>北空知広域水道企業団</t>
  </si>
  <si>
    <t>中・北空知廃棄物処理広域連合</t>
  </si>
  <si>
    <t>空知教育センター組合</t>
    <rPh sb="0" eb="2">
      <t>ソラチ</t>
    </rPh>
    <rPh sb="2" eb="4">
      <t>キョウイク</t>
    </rPh>
    <rPh sb="8" eb="10">
      <t>クミアイ</t>
    </rPh>
    <phoneticPr fontId="30"/>
  </si>
  <si>
    <t>北空知圏学校給食組合</t>
    <rPh sb="0" eb="1">
      <t>キタ</t>
    </rPh>
    <rPh sb="1" eb="3">
      <t>ソラチ</t>
    </rPh>
    <rPh sb="3" eb="4">
      <t>ケン</t>
    </rPh>
    <rPh sb="4" eb="6">
      <t>ガッコウ</t>
    </rPh>
    <rPh sb="6" eb="8">
      <t>キュウショク</t>
    </rPh>
    <rPh sb="8" eb="10">
      <t>クミアイ</t>
    </rPh>
    <phoneticPr fontId="30"/>
  </si>
  <si>
    <t>深川振興公社</t>
    <rPh sb="0" eb="2">
      <t>フカガワ</t>
    </rPh>
    <rPh sb="2" eb="4">
      <t>シンコウ</t>
    </rPh>
    <rPh sb="4" eb="6">
      <t>コウシャ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</si>
  <si>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</si>
  <si>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</si>
  <si>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</si>
  <si>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</si>
  <si>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</si>
  <si>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</si>
  <si>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</si>
  <si>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</si>
  <si>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</si>
  <si>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</si>
  <si>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ここに入力</t>
    <phoneticPr fontId="5"/>
  </si>
  <si>
    <t>有形固定資産減価償却率</t>
    <phoneticPr fontId="5"/>
  </si>
  <si>
    <t>　病院改築に伴う地方債の償還に対する繰出しや、一般会計における公債費の増により、実質公債費比率・将来負担比率ともに比率が類似団体より高くなっている。
　大型施設等の地方債の償還が終了していくことや、地方債の発行抑制を図っていることなどにより実質公債費比率は減少傾向にある。
　しかし、今後においては、市内施設の老朽化等による更新が予定され、近年増加傾向にある充当可能基金額も普通交付税等歳入の状況によっては大幅な減少が見込まれる状態であり、
引き続き地方債の発行抑制や基金取崩の抑制等により比率を下げるよう努めていく。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</si>
</sst>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99947</c:v>
                </c:pt>
                <c:pt idx="1">
                  <c:v>120964</c:v>
                </c:pt>
                <c:pt idx="2">
                  <c:v>85591</c:v>
                </c:pt>
                <c:pt idx="3">
                  <c:v>139450</c:v>
                </c:pt>
                <c:pt idx="4">
                  <c:v>88448</c:v>
                </c:pt>
              </c:numCache>
            </c:numRef>
          </c:val>
          <c:smooth val="0"/>
        </c:ser>
        <c:dLbls>
          <c:showLegendKey val="0"/>
          <c:showVal val="0"/>
          <c:showCatName val="0"/>
          <c:showSerName val="0"/>
          <c:showPercent val="0"/>
          <c:showBubbleSize val="0"/>
        </c:dLbls>
        <c:marker val="1"/>
        <c:smooth val="0"/>
        <c:axId val="229848512"/>
        <c:axId val="230172640"/>
      </c:lineChart>
      <c:catAx>
        <c:axId val="229848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172640"/>
        <c:crosses val="autoZero"/>
        <c:auto val="1"/>
        <c:lblAlgn val="ctr"/>
        <c:lblOffset val="100"/>
        <c:tickLblSkip val="1"/>
        <c:tickMarkSkip val="1"/>
        <c:noMultiLvlLbl val="0"/>
      </c:catAx>
      <c:valAx>
        <c:axId val="2301726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84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3.33</c:v>
                </c:pt>
                <c:pt idx="1">
                  <c:v>3.54</c:v>
                </c:pt>
                <c:pt idx="2">
                  <c:v>1.95</c:v>
                </c:pt>
                <c:pt idx="3">
                  <c:v>2.29</c:v>
                </c:pt>
                <c:pt idx="4">
                  <c:v>2.65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7.86</c:v>
                </c:pt>
                <c:pt idx="1">
                  <c:v>8.4</c:v>
                </c:pt>
                <c:pt idx="2">
                  <c:v>8.26</c:v>
                </c:pt>
                <c:pt idx="3">
                  <c:v>8.26</c:v>
                </c:pt>
                <c:pt idx="4">
                  <c:v>5.34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7439672"/>
        <c:axId val="344626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1.97</c:v>
                </c:pt>
                <c:pt idx="1">
                  <c:v>0.74</c:v>
                </c:pt>
                <c:pt idx="2">
                  <c:v>-1.97</c:v>
                </c:pt>
                <c:pt idx="3">
                  <c:v>0.34</c:v>
                </c:pt>
                <c:pt idx="4">
                  <c:v>-2.88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7439672"/>
        <c:axId val="344626200"/>
      </c:lineChart>
      <c:catAx>
        <c:axId val="34743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626200"/>
        <c:crosses val="autoZero"/>
        <c:auto val="1"/>
        <c:lblAlgn val="ctr"/>
        <c:lblOffset val="100"/>
        <c:tickLblSkip val="1"/>
        <c:tickMarkSkip val="1"/>
        <c:noMultiLvlLbl val="0"/>
      </c:catAx>
      <c:valAx>
        <c:axId val="344626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43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0.76</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0.09</c:v>
                </c:pt>
                <c:pt idx="4">
                  <c:v>#N/A</c:v>
                </c:pt>
                <c:pt idx="5">
                  <c:v>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0.46</c:v>
                </c:pt>
                <c:pt idx="2">
                  <c:v>#N/A</c:v>
                </c:pt>
                <c:pt idx="3">
                  <c:v>0.3</c:v>
                </c:pt>
                <c:pt idx="4">
                  <c:v>#N/A</c:v>
                </c:pt>
                <c:pt idx="5">
                  <c:v>0.31</c:v>
                </c:pt>
                <c:pt idx="6">
                  <c:v>#N/A</c:v>
                </c:pt>
                <c:pt idx="7">
                  <c:v>0.32</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0.44</c:v>
                </c:pt>
                <c:pt idx="2">
                  <c:v>#N/A</c:v>
                </c:pt>
                <c:pt idx="3">
                  <c:v>0.31</c:v>
                </c:pt>
                <c:pt idx="4">
                  <c:v>#N/A</c:v>
                </c:pt>
                <c:pt idx="5">
                  <c:v>0.48</c:v>
                </c:pt>
                <c:pt idx="6">
                  <c:v>#N/A</c:v>
                </c:pt>
                <c:pt idx="7">
                  <c:v>1</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2.77</c:v>
                </c:pt>
                <c:pt idx="2">
                  <c:v>#N/A</c:v>
                </c:pt>
                <c:pt idx="3">
                  <c:v>2.4900000000000002</c:v>
                </c:pt>
                <c:pt idx="4">
                  <c:v>#N/A</c:v>
                </c:pt>
                <c:pt idx="5">
                  <c:v>2.4500000000000002</c:v>
                </c:pt>
                <c:pt idx="6">
                  <c:v>#N/A</c:v>
                </c:pt>
                <c:pt idx="7">
                  <c:v>2.2799999999999998</c:v>
                </c:pt>
                <c:pt idx="8">
                  <c:v>#N/A</c:v>
                </c:pt>
                <c:pt idx="9">
                  <c:v>2.41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3.33</c:v>
                </c:pt>
                <c:pt idx="2">
                  <c:v>#N/A</c:v>
                </c:pt>
                <c:pt idx="3">
                  <c:v>3.54</c:v>
                </c:pt>
                <c:pt idx="4">
                  <c:v>#N/A</c:v>
                </c:pt>
                <c:pt idx="5">
                  <c:v>1.94</c:v>
                </c:pt>
                <c:pt idx="6">
                  <c:v>#N/A</c:v>
                </c:pt>
                <c:pt idx="7">
                  <c:v>2.29</c:v>
                </c:pt>
                <c:pt idx="8">
                  <c:v>#N/A</c:v>
                </c:pt>
                <c:pt idx="9">
                  <c:v>2.65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9.52</c:v>
                </c:pt>
                <c:pt idx="1">
                  <c:v>#N/A</c:v>
                </c:pt>
                <c:pt idx="2">
                  <c:v>7.14</c:v>
                </c:pt>
                <c:pt idx="3">
                  <c:v>#N/A</c:v>
                </c:pt>
                <c:pt idx="4">
                  <c:v>6.84</c:v>
                </c:pt>
                <c:pt idx="5">
                  <c:v>#N/A</c:v>
                </c:pt>
                <c:pt idx="6">
                  <c:v>6.45</c:v>
                </c:pt>
                <c:pt idx="7">
                  <c:v>#N/A</c:v>
                </c:pt>
                <c:pt idx="8">
                  <c:v>6.38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5865648"/>
        <c:axId val="344560736"/>
      </c:barChart>
      <c:catAx>
        <c:axId val="34586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560736"/>
        <c:crosses val="autoZero"/>
        <c:auto val="1"/>
        <c:lblAlgn val="ctr"/>
        <c:lblOffset val="100"/>
        <c:tickLblSkip val="1"/>
        <c:tickMarkSkip val="1"/>
        <c:noMultiLvlLbl val="0"/>
      </c:catAx>
      <c:valAx>
        <c:axId val="34456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865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2559</c:v>
                </c:pt>
                <c:pt idx="5">
                  <c:v>2509</c:v>
                </c:pt>
                <c:pt idx="8">
                  <c:v>2531</c:v>
                </c:pt>
                <c:pt idx="11">
                  <c:v>2385</c:v>
                </c:pt>
                <c:pt idx="14">
                  <c:v>2249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76</c:v>
                </c:pt>
                <c:pt idx="3">
                  <c:v>74</c:v>
                </c:pt>
                <c:pt idx="6">
                  <c:v>73</c:v>
                </c:pt>
                <c:pt idx="9">
                  <c:v>72</c:v>
                </c:pt>
                <c:pt idx="12">
                  <c:v>71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217</c:v>
                </c:pt>
                <c:pt idx="3">
                  <c:v>193</c:v>
                </c:pt>
                <c:pt idx="6">
                  <c:v>158</c:v>
                </c:pt>
                <c:pt idx="9">
                  <c:v>108</c:v>
                </c:pt>
                <c:pt idx="12">
                  <c:v>110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687</c:v>
                </c:pt>
                <c:pt idx="3">
                  <c:v>651</c:v>
                </c:pt>
                <c:pt idx="6">
                  <c:v>655</c:v>
                </c:pt>
                <c:pt idx="9">
                  <c:v>664</c:v>
                </c:pt>
                <c:pt idx="12">
                  <c:v>674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2795</c:v>
                </c:pt>
                <c:pt idx="3">
                  <c:v>2711</c:v>
                </c:pt>
                <c:pt idx="6">
                  <c:v>2749</c:v>
                </c:pt>
                <c:pt idx="9">
                  <c:v>2619</c:v>
                </c:pt>
                <c:pt idx="12">
                  <c:v>2484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8676776"/>
        <c:axId val="231189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1218</c:v>
                </c:pt>
                <c:pt idx="2">
                  <c:v>#N/A</c:v>
                </c:pt>
                <c:pt idx="3">
                  <c:v>#N/A</c:v>
                </c:pt>
                <c:pt idx="4">
                  <c:v>1120</c:v>
                </c:pt>
                <c:pt idx="5">
                  <c:v>#N/A</c:v>
                </c:pt>
                <c:pt idx="6">
                  <c:v>#N/A</c:v>
                </c:pt>
                <c:pt idx="7">
                  <c:v>1106</c:v>
                </c:pt>
                <c:pt idx="8">
                  <c:v>#N/A</c:v>
                </c:pt>
                <c:pt idx="9">
                  <c:v>#N/A</c:v>
                </c:pt>
                <c:pt idx="10">
                  <c:v>1078</c:v>
                </c:pt>
                <c:pt idx="11">
                  <c:v>#N/A</c:v>
                </c:pt>
                <c:pt idx="12">
                  <c:v>#N/A</c:v>
                </c:pt>
                <c:pt idx="13">
                  <c:v>1090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8676776"/>
        <c:axId val="231189688"/>
      </c:lineChart>
      <c:catAx>
        <c:axId val="34867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189688"/>
        <c:crosses val="autoZero"/>
        <c:auto val="1"/>
        <c:lblAlgn val="ctr"/>
        <c:lblOffset val="100"/>
        <c:tickLblSkip val="1"/>
        <c:tickMarkSkip val="1"/>
        <c:noMultiLvlLbl val="0"/>
      </c:catAx>
      <c:valAx>
        <c:axId val="231189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67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20558</c:v>
                </c:pt>
                <c:pt idx="5">
                  <c:v>19423</c:v>
                </c:pt>
                <c:pt idx="8">
                  <c:v>19891</c:v>
                </c:pt>
                <c:pt idx="11">
                  <c:v>19581</c:v>
                </c:pt>
                <c:pt idx="14">
                  <c:v>19125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2311</c:v>
                </c:pt>
                <c:pt idx="5">
                  <c:v>2308</c:v>
                </c:pt>
                <c:pt idx="8">
                  <c:v>2223</c:v>
                </c:pt>
                <c:pt idx="11">
                  <c:v>2315</c:v>
                </c:pt>
                <c:pt idx="14">
                  <c:v>2282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2760</c:v>
                </c:pt>
                <c:pt idx="5">
                  <c:v>2882</c:v>
                </c:pt>
                <c:pt idx="8">
                  <c:v>2783</c:v>
                </c:pt>
                <c:pt idx="11">
                  <c:v>2838</c:v>
                </c:pt>
                <c:pt idx="14">
                  <c:v>2509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235</c:v>
                </c:pt>
                <c:pt idx="3">
                  <c:v>35</c:v>
                </c:pt>
                <c:pt idx="6">
                  <c:v>145</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252</c:v>
                </c:pt>
                <c:pt idx="3">
                  <c:v>3</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2649</c:v>
                </c:pt>
                <c:pt idx="3">
                  <c:v>2467</c:v>
                </c:pt>
                <c:pt idx="6">
                  <c:v>2262</c:v>
                </c:pt>
                <c:pt idx="9">
                  <c:v>2032</c:v>
                </c:pt>
                <c:pt idx="12">
                  <c:v>1906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807</c:v>
                </c:pt>
                <c:pt idx="3">
                  <c:v>615</c:v>
                </c:pt>
                <c:pt idx="6">
                  <c:v>463</c:v>
                </c:pt>
                <c:pt idx="9">
                  <c:v>368</c:v>
                </c:pt>
                <c:pt idx="12">
                  <c:v>260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10017</c:v>
                </c:pt>
                <c:pt idx="3">
                  <c:v>9727</c:v>
                </c:pt>
                <c:pt idx="6">
                  <c:v>9408</c:v>
                </c:pt>
                <c:pt idx="9">
                  <c:v>9065</c:v>
                </c:pt>
                <c:pt idx="12">
                  <c:v>8900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208</c:v>
                </c:pt>
                <c:pt idx="3">
                  <c:v>178</c:v>
                </c:pt>
                <c:pt idx="6">
                  <c:v>146</c:v>
                </c:pt>
                <c:pt idx="9">
                  <c:v>114</c:v>
                </c:pt>
                <c:pt idx="12">
                  <c:v>80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23079</c:v>
                </c:pt>
                <c:pt idx="3">
                  <c:v>23098</c:v>
                </c:pt>
                <c:pt idx="6">
                  <c:v>23270</c:v>
                </c:pt>
                <c:pt idx="9">
                  <c:v>22959</c:v>
                </c:pt>
                <c:pt idx="12">
                  <c:v>22510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9074792"/>
        <c:axId val="352419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11618</c:v>
                </c:pt>
                <c:pt idx="2">
                  <c:v>#N/A</c:v>
                </c:pt>
                <c:pt idx="3">
                  <c:v>#N/A</c:v>
                </c:pt>
                <c:pt idx="4">
                  <c:v>11511</c:v>
                </c:pt>
                <c:pt idx="5">
                  <c:v>#N/A</c:v>
                </c:pt>
                <c:pt idx="6">
                  <c:v>#N/A</c:v>
                </c:pt>
                <c:pt idx="7">
                  <c:v>10801</c:v>
                </c:pt>
                <c:pt idx="8">
                  <c:v>#N/A</c:v>
                </c:pt>
                <c:pt idx="9">
                  <c:v>#N/A</c:v>
                </c:pt>
                <c:pt idx="10">
                  <c:v>9804</c:v>
                </c:pt>
                <c:pt idx="11">
                  <c:v>#N/A</c:v>
                </c:pt>
                <c:pt idx="12">
                  <c:v>#N/A</c:v>
                </c:pt>
                <c:pt idx="13">
                  <c:v>9738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9074792"/>
        <c:axId val="352419320"/>
      </c:lineChart>
      <c:catAx>
        <c:axId val="34907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2419320"/>
        <c:crosses val="autoZero"/>
        <c:auto val="1"/>
        <c:lblAlgn val="ctr"/>
        <c:lblOffset val="100"/>
        <c:tickLblSkip val="1"/>
        <c:tickMarkSkip val="1"/>
        <c:noMultiLvlLbl val="0"/>
      </c:catAx>
      <c:valAx>
        <c:axId val="35241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07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{1C07A741-FCF9-42FF-864F-0A77E434AFD4}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{03DD3E4A-A307-4235-B5E9-9305405BD4DC}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{34336B1E-0F50-48DD-844D-4E75FB16ED6B}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{7527A693-2032-489E-BC92-F8F7DEDE707E}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{B1BB42F2-CF45-4614-91A7-C379CC81D890}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{964AB032-678B-41ED-8CF6-7B3A7CE7394C}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{574A020D-88DE-45F4-A431-2F47AE5B0334}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{3BF3E1E9-C961-4578-A794-2CC5866052E5}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{769DE89F-2A7E-4D15-9A3C-3F2E618ECBF9}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{B046944E-39BD-492C-ABB2-E11C77A8B710}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2190560"/>
        <c:axId val="353549792"/>
      </c:scatterChart>
      <c:valAx>
        <c:axId val="352190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49792"/>
        <c:crosses val="autoZero"/>
        <c:crossBetween val="midCat"/>
      </c:valAx>
      <c:valAx>
        <c:axId val="353549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190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{731E8962-A488-43F0-AF08-24D132630CE1}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{387B7D7F-06FF-4308-9E1C-E670224DB06B}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{B9CF55C1-27A0-4040-83DC-EFDF70AD6AA5}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{011E6E8B-0C12-4114-ADFC-107105E7ADDB}</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{3EB0F282-406C-42DC-B7FD-5544A7D16C7F}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16</c:v>
                </c:pt>
                <c:pt idx="2">
                  <c:v>15.1</c:v>
                </c:pt>
                <c:pt idx="3">
                  <c:v>14.5</c:v>
                </c:pt>
                <c:pt idx="4">
                  <c:v>14.5</c:v>
                </c:pt>
              </c:numCache>
            </c:numRef>
          </c:xVal>
          <c:yVal>
            <c:numRef>
              <c:f>公会計指標分析・財政指標組合せ分析表!$K$73:$O$73</c:f>
              <c:numCache>
                <c:formatCode>#,##0.0;"▲ "#,##0.0</c:formatCode>
                <c:ptCount val="5"/>
                <c:pt idx="0">
                  <c:v>152.4</c:v>
                </c:pt>
                <c:pt idx="1">
                  <c:v>150.1</c:v>
                </c:pt>
                <c:pt idx="2">
                  <c:v>144.5</c:v>
                </c:pt>
                <c:pt idx="3">
                  <c:v>128.30000000000001</c:v>
                </c:pt>
                <c:pt idx="4">
                  <c:v>130.5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{891F7430-2C06-4D18-A775-AA3BE8FE3511}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{1EBDB671-FF29-41C6-AA9D-DA0B1E4F8980}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{D70F74C7-6119-4C07-8740-4B60FAD687BA}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{2D8991E4-9960-41CF-A512-EAB82008D0E1}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{4406DA96-2AFB-420E-908F-047637CB6DD9}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2240712"/>
        <c:axId val="352457368"/>
      </c:scatterChart>
      <c:valAx>
        <c:axId val="352240712"/>
        <c:scaling>
          <c:orientation val="minMax"/>
          <c:max val="17.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457368"/>
        <c:crosses val="autoZero"/>
        <c:crossBetween val="midCat"/>
      </c:valAx>
      <c:valAx>
        <c:axId val="352457368"/>
        <c:scaling>
          <c:orientation val="minMax"/>
          <c:max val="16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2240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過去に実施した大型事業のために起こした地方債残額が多額なことから公債費も大きなものとなっている。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年度以降、地方債の発行抑制を進めており、</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年度のピークを境に公債費は減少しており、今後とも公債費の適正化を図るよう努める。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H19</a:t>
          </a:r>
          <a:r>
            <a:rPr lang="ja-JP" altLang="ja-JP" sz="1100" b="0" i="0" baseline="0">
              <a:solidFill>
                <a:schemeClr val="dk1"/>
              </a:solidFill>
              <a:effectLst/>
              <a:latin typeface="+mn-lt"/>
              <a:ea typeface="+mn-ea"/>
              <a:cs typeface="+mn-cs"/>
            </a:rPr>
            <a:t>年度以降、財政の健全化に向け地方債の発行抑制を推進していることから、将来負担額が徐々に減少している。今後、老朽化等に伴う施設更新等が見込まれるが、将来負担率の低減に努める。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rPr>
            <a:t>債務償還可能年数は総務省で算出式を精査中であり、</a:t>
          </a:r>
          <a:br>
            <a:rPr lang="ja-JP" altLang="en-US">
              <a:effectLst/>
            </a:rPr>
          </a:br>
          <a:r>
            <a:rPr lang="ja-JP" altLang="en-US">
              <a:effectLst/>
            </a:rPr>
            <a:t>財政状況資料集においては、平成</a:t>
          </a:r>
          <a:r>
            <a:rPr lang="en-US" altLang="ja-JP">
              <a:effectLst/>
            </a:rPr>
            <a:t>29</a:t>
          </a:r>
          <a:r>
            <a:rPr lang="ja-JP" altLang="en-US">
              <a:effectLst/>
            </a:rPr>
            <a:t>年度より公表する。</a:t>
          </a:r>
          <a:endParaRPr lang="en-US"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人口の減少や高齢化の進行や（</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年度末 </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％）、市内における主要産業がないこと等により財政基盤が弱く、類似団体を大きく下回っている。</a:t>
          </a:r>
          <a:endParaRPr lang="ja-JP" altLang="ja-JP" sz="1400">
            <a:effectLst/>
          </a:endParaRPr>
        </a:p>
        <a:p>
          <a:pPr rtl="0"/>
          <a:r>
            <a:rPr lang="ja-JP" altLang="ja-JP" sz="1100" b="0" i="0" baseline="0">
              <a:solidFill>
                <a:schemeClr val="dk1"/>
              </a:solidFill>
              <a:effectLst/>
              <a:latin typeface="+mn-lt"/>
              <a:ea typeface="+mn-ea"/>
              <a:cs typeface="+mn-cs"/>
            </a:rPr>
            <a:t>　職員の定員管理や給与構造改革による人件費の圧縮、投資的経費の抑制による公債費の削減、事務・事業の徹底した見直しにより、財政の健全化に努める。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144992</xdr:rowOff>
    </xdr:from>
    <xdr:to>
      <xdr:col>7</xdr:col>
      <xdr:colOff>152400</xdr:colOff>
      <xdr:row>44</xdr:row>
      <xdr:rowOff>165100</xdr:rowOff>
    </xdr:to>
    <xdr:cxnSp macro="">
      <xdr:nvCxnSpPr>
        <xdr:cNvPr id="68" name="直線コネクタ 67"/>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1" name="直線コネクタ 70"/>
        <xdr:cNvCxnSpPr/>
      </xdr:nvCxnSpPr>
      <xdr:spPr>
        <a:xfrm flipV="1">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94192</xdr:rowOff>
    </xdr:from>
    <xdr:to>
      <xdr:col>7</xdr:col>
      <xdr:colOff>203200</xdr:colOff>
      <xdr:row>45</xdr:row>
      <xdr:rowOff>24342</xdr:rowOff>
    </xdr:to>
    <xdr:sp macro="" textlink="">
      <xdr:nvSpPr>
        <xdr:cNvPr id="87" name="円/楕円 86"/>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66269</xdr:rowOff>
    </xdr:from>
    <xdr:ext cx="762000" cy="259045"/>
    <xdr:sp macro="" textlink="">
      <xdr:nvSpPr>
        <xdr:cNvPr id="88"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経常経費に占める公債費償還額の割合が高く、依然数値は高い傾向にあるが、</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年から実施している財政収支改善方策により各種経常経費を圧縮したため、類似団体にくらべ比率が低い水準に推移した。</a:t>
          </a:r>
          <a:endParaRPr lang="ja-JP" altLang="ja-JP" sz="1400">
            <a:effectLst/>
          </a:endParaRPr>
        </a:p>
        <a:p>
          <a:pPr rtl="0"/>
          <a:r>
            <a:rPr lang="ja-JP" altLang="ja-JP" sz="1100" b="0" i="0" baseline="0">
              <a:solidFill>
                <a:schemeClr val="dk1"/>
              </a:solidFill>
              <a:effectLst/>
              <a:latin typeface="+mn-lt"/>
              <a:ea typeface="+mn-ea"/>
              <a:cs typeface="+mn-cs"/>
            </a:rPr>
            <a:t>　今後も引き続き、職員の定員管理や給与構造改革による人件費の圧縮、投資的経費の抑制による公債費の削減、事務・事業の徹底した見直しにより、経常経費の節減に努める。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113212</xdr:rowOff>
    </xdr:from>
    <xdr:to>
      <xdr:col>7</xdr:col>
      <xdr:colOff>152400</xdr:colOff>
      <xdr:row>58</xdr:row>
      <xdr:rowOff>164919</xdr:rowOff>
    </xdr:to>
    <xdr:cxnSp macro="">
      <xdr:nvCxnSpPr>
        <xdr:cNvPr id="133" name="直線コネクタ 132"/>
        <xdr:cNvCxnSpPr/>
      </xdr:nvCxnSpPr>
      <xdr:spPr>
        <a:xfrm>
          <a:off x="4114800" y="10057312"/>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113212</xdr:rowOff>
    </xdr:from>
    <xdr:to>
      <xdr:col>6</xdr:col>
      <xdr:colOff>0</xdr:colOff>
      <xdr:row>58</xdr:row>
      <xdr:rowOff>116659</xdr:rowOff>
    </xdr:to>
    <xdr:cxnSp macro="">
      <xdr:nvCxnSpPr>
        <xdr:cNvPr id="136" name="直線コネクタ 135"/>
        <xdr:cNvCxnSpPr/>
      </xdr:nvCxnSpPr>
      <xdr:spPr>
        <a:xfrm flipV="1">
          <a:off x="3225800" y="100573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164012</xdr:rowOff>
    </xdr:from>
    <xdr:to>
      <xdr:col>4</xdr:col>
      <xdr:colOff>482600</xdr:colOff>
      <xdr:row>58</xdr:row>
      <xdr:rowOff>116659</xdr:rowOff>
    </xdr:to>
    <xdr:cxnSp macro="">
      <xdr:nvCxnSpPr>
        <xdr:cNvPr id="139" name="直線コネクタ 138"/>
        <xdr:cNvCxnSpPr/>
      </xdr:nvCxnSpPr>
      <xdr:spPr>
        <a:xfrm>
          <a:off x="2336800" y="993666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164012</xdr:rowOff>
    </xdr:from>
    <xdr:to>
      <xdr:col>3</xdr:col>
      <xdr:colOff>279400</xdr:colOff>
      <xdr:row>58</xdr:row>
      <xdr:rowOff>40822</xdr:rowOff>
    </xdr:to>
    <xdr:cxnSp macro="">
      <xdr:nvCxnSpPr>
        <xdr:cNvPr id="142" name="直線コネクタ 141"/>
        <xdr:cNvCxnSpPr/>
      </xdr:nvCxnSpPr>
      <xdr:spPr>
        <a:xfrm flipV="1">
          <a:off x="1447800" y="99366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114119</xdr:rowOff>
    </xdr:from>
    <xdr:to>
      <xdr:col>7</xdr:col>
      <xdr:colOff>203200</xdr:colOff>
      <xdr:row>59</xdr:row>
      <xdr:rowOff>44269</xdr:rowOff>
    </xdr:to>
    <xdr:sp macro="" textlink="">
      <xdr:nvSpPr>
        <xdr:cNvPr id="152" name="円/楕円 151"/>
        <xdr:cNvSpPr/>
      </xdr:nvSpPr>
      <xdr:spPr>
        <a:xfrm>
          <a:off x="49022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130646</xdr:rowOff>
    </xdr:from>
    <xdr:ext cx="762000" cy="259045"/>
    <xdr:sp macro="" textlink="">
      <xdr:nvSpPr>
        <xdr:cNvPr id="153" name="財政構造の弾力性該当値テキスト"/>
        <xdr:cNvSpPr txBox="1"/>
      </xdr:nvSpPr>
      <xdr:spPr>
        <a:xfrm>
          <a:off x="5041900" y="990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62412</xdr:rowOff>
    </xdr:from>
    <xdr:to>
      <xdr:col>6</xdr:col>
      <xdr:colOff>50800</xdr:colOff>
      <xdr:row>58</xdr:row>
      <xdr:rowOff>164012</xdr:rowOff>
    </xdr:to>
    <xdr:sp macro="" textlink="">
      <xdr:nvSpPr>
        <xdr:cNvPr id="154" name="円/楕円 153"/>
        <xdr:cNvSpPr/>
      </xdr:nvSpPr>
      <xdr:spPr>
        <a:xfrm>
          <a:off x="4064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2739</xdr:rowOff>
    </xdr:from>
    <xdr:ext cx="736600" cy="259045"/>
    <xdr:sp macro="" textlink="">
      <xdr:nvSpPr>
        <xdr:cNvPr id="155" name="テキスト ボックス 154"/>
        <xdr:cNvSpPr txBox="1"/>
      </xdr:nvSpPr>
      <xdr:spPr>
        <a:xfrm>
          <a:off x="3733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65859</xdr:rowOff>
    </xdr:from>
    <xdr:to>
      <xdr:col>4</xdr:col>
      <xdr:colOff>533400</xdr:colOff>
      <xdr:row>58</xdr:row>
      <xdr:rowOff>167459</xdr:rowOff>
    </xdr:to>
    <xdr:sp macro="" textlink="">
      <xdr:nvSpPr>
        <xdr:cNvPr id="156" name="円/楕円 155"/>
        <xdr:cNvSpPr/>
      </xdr:nvSpPr>
      <xdr:spPr>
        <a:xfrm>
          <a:off x="3175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6186</xdr:rowOff>
    </xdr:from>
    <xdr:ext cx="762000" cy="259045"/>
    <xdr:sp macro="" textlink="">
      <xdr:nvSpPr>
        <xdr:cNvPr id="157" name="テキスト ボックス 156"/>
        <xdr:cNvSpPr txBox="1"/>
      </xdr:nvSpPr>
      <xdr:spPr>
        <a:xfrm>
          <a:off x="2844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113212</xdr:rowOff>
    </xdr:from>
    <xdr:to>
      <xdr:col>3</xdr:col>
      <xdr:colOff>330200</xdr:colOff>
      <xdr:row>58</xdr:row>
      <xdr:rowOff>43362</xdr:rowOff>
    </xdr:to>
    <xdr:sp macro="" textlink="">
      <xdr:nvSpPr>
        <xdr:cNvPr id="158" name="円/楕円 157"/>
        <xdr:cNvSpPr/>
      </xdr:nvSpPr>
      <xdr:spPr>
        <a:xfrm>
          <a:off x="2286000" y="98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53539</xdr:rowOff>
    </xdr:from>
    <xdr:ext cx="762000" cy="259045"/>
    <xdr:sp macro="" textlink="">
      <xdr:nvSpPr>
        <xdr:cNvPr id="159" name="テキスト ボックス 158"/>
        <xdr:cNvSpPr txBox="1"/>
      </xdr:nvSpPr>
      <xdr:spPr>
        <a:xfrm>
          <a:off x="1955800" y="96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161472</xdr:rowOff>
    </xdr:from>
    <xdr:to>
      <xdr:col>2</xdr:col>
      <xdr:colOff>127000</xdr:colOff>
      <xdr:row>58</xdr:row>
      <xdr:rowOff>91622</xdr:rowOff>
    </xdr:to>
    <xdr:sp macro="" textlink="">
      <xdr:nvSpPr>
        <xdr:cNvPr id="160" name="円/楕円 159"/>
        <xdr:cNvSpPr/>
      </xdr:nvSpPr>
      <xdr:spPr>
        <a:xfrm>
          <a:off x="13970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101799</xdr:rowOff>
    </xdr:from>
    <xdr:ext cx="762000" cy="259045"/>
    <xdr:sp macro="" textlink="">
      <xdr:nvSpPr>
        <xdr:cNvPr id="161" name="テキスト ボックス 160"/>
        <xdr:cNvSpPr txBox="1"/>
      </xdr:nvSpPr>
      <xdr:spPr>
        <a:xfrm>
          <a:off x="1066800" y="97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[193,131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類似団体に比べて高くなっているのは、主に物件費・維持補修費を要因としており、施設の維持管理や電算システムの維持などに経費がかかっている。</a:t>
          </a:r>
          <a:endParaRPr lang="ja-JP" altLang="ja-JP" sz="1400">
            <a:effectLst/>
          </a:endParaRPr>
        </a:p>
        <a:p>
          <a:pPr rtl="0"/>
          <a:r>
            <a:rPr lang="ja-JP" altLang="ja-JP" sz="1100" b="0" i="0" baseline="0">
              <a:solidFill>
                <a:schemeClr val="dk1"/>
              </a:solidFill>
              <a:effectLst/>
              <a:latin typeface="+mn-lt"/>
              <a:ea typeface="+mn-ea"/>
              <a:cs typeface="+mn-cs"/>
            </a:rPr>
            <a:t>　可能な施設については、さらに指定管理者制度への移行を積極的に進めるとともに、委託業務の効率化に努め、コストの削減を図る。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111047</xdr:rowOff>
    </xdr:from>
    <xdr:to>
      <xdr:col>7</xdr:col>
      <xdr:colOff>152400</xdr:colOff>
      <xdr:row>84</xdr:row>
      <xdr:rowOff>147951</xdr:rowOff>
    </xdr:to>
    <xdr:cxnSp macro="">
      <xdr:nvCxnSpPr>
        <xdr:cNvPr id="196" name="直線コネクタ 195"/>
        <xdr:cNvCxnSpPr/>
      </xdr:nvCxnSpPr>
      <xdr:spPr>
        <a:xfrm>
          <a:off x="4114800" y="14512847"/>
          <a:ext cx="838200" cy="3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83138</xdr:rowOff>
    </xdr:from>
    <xdr:to>
      <xdr:col>6</xdr:col>
      <xdr:colOff>0</xdr:colOff>
      <xdr:row>84</xdr:row>
      <xdr:rowOff>111047</xdr:rowOff>
    </xdr:to>
    <xdr:cxnSp macro="">
      <xdr:nvCxnSpPr>
        <xdr:cNvPr id="199" name="直線コネクタ 198"/>
        <xdr:cNvCxnSpPr/>
      </xdr:nvCxnSpPr>
      <xdr:spPr>
        <a:xfrm>
          <a:off x="3225800" y="14484938"/>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18027</xdr:rowOff>
    </xdr:from>
    <xdr:to>
      <xdr:col>4</xdr:col>
      <xdr:colOff>482600</xdr:colOff>
      <xdr:row>84</xdr:row>
      <xdr:rowOff>83138</xdr:rowOff>
    </xdr:to>
    <xdr:cxnSp macro="">
      <xdr:nvCxnSpPr>
        <xdr:cNvPr id="202" name="直線コネクタ 201"/>
        <xdr:cNvCxnSpPr/>
      </xdr:nvCxnSpPr>
      <xdr:spPr>
        <a:xfrm>
          <a:off x="2336800" y="14419827"/>
          <a:ext cx="889000" cy="6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143799</xdr:rowOff>
    </xdr:from>
    <xdr:to>
      <xdr:col>3</xdr:col>
      <xdr:colOff>279400</xdr:colOff>
      <xdr:row>84</xdr:row>
      <xdr:rowOff>18027</xdr:rowOff>
    </xdr:to>
    <xdr:cxnSp macro="">
      <xdr:nvCxnSpPr>
        <xdr:cNvPr id="205" name="直線コネクタ 204"/>
        <xdr:cNvCxnSpPr/>
      </xdr:nvCxnSpPr>
      <xdr:spPr>
        <a:xfrm>
          <a:off x="1447800" y="14374149"/>
          <a:ext cx="889000" cy="4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97151</xdr:rowOff>
    </xdr:from>
    <xdr:to>
      <xdr:col>7</xdr:col>
      <xdr:colOff>203200</xdr:colOff>
      <xdr:row>85</xdr:row>
      <xdr:rowOff>27301</xdr:rowOff>
    </xdr:to>
    <xdr:sp macro="" textlink="">
      <xdr:nvSpPr>
        <xdr:cNvPr id="215" name="円/楕円 214"/>
        <xdr:cNvSpPr/>
      </xdr:nvSpPr>
      <xdr:spPr>
        <a:xfrm>
          <a:off x="4902200" y="14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69228</xdr:rowOff>
    </xdr:from>
    <xdr:ext cx="762000" cy="259045"/>
    <xdr:sp macro="" textlink="">
      <xdr:nvSpPr>
        <xdr:cNvPr id="216" name="人件費・物件費等の状況該当値テキスト"/>
        <xdr:cNvSpPr txBox="1"/>
      </xdr:nvSpPr>
      <xdr:spPr>
        <a:xfrm>
          <a:off x="5041900" y="1447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193,131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60247</xdr:rowOff>
    </xdr:from>
    <xdr:to>
      <xdr:col>6</xdr:col>
      <xdr:colOff>50800</xdr:colOff>
      <xdr:row>84</xdr:row>
      <xdr:rowOff>161847</xdr:rowOff>
    </xdr:to>
    <xdr:sp macro="" textlink="">
      <xdr:nvSpPr>
        <xdr:cNvPr id="217" name="円/楕円 216"/>
        <xdr:cNvSpPr/>
      </xdr:nvSpPr>
      <xdr:spPr>
        <a:xfrm>
          <a:off x="4064000" y="144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146624</xdr:rowOff>
    </xdr:from>
    <xdr:ext cx="736600" cy="259045"/>
    <xdr:sp macro="" textlink="">
      <xdr:nvSpPr>
        <xdr:cNvPr id="218" name="テキスト ボックス 217"/>
        <xdr:cNvSpPr txBox="1"/>
      </xdr:nvSpPr>
      <xdr:spPr>
        <a:xfrm>
          <a:off x="3733800" y="14548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32338</xdr:rowOff>
    </xdr:from>
    <xdr:to>
      <xdr:col>4</xdr:col>
      <xdr:colOff>533400</xdr:colOff>
      <xdr:row>84</xdr:row>
      <xdr:rowOff>133938</xdr:rowOff>
    </xdr:to>
    <xdr:sp macro="" textlink="">
      <xdr:nvSpPr>
        <xdr:cNvPr id="219" name="円/楕円 218"/>
        <xdr:cNvSpPr/>
      </xdr:nvSpPr>
      <xdr:spPr>
        <a:xfrm>
          <a:off x="3175000" y="144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118715</xdr:rowOff>
    </xdr:from>
    <xdr:ext cx="762000" cy="259045"/>
    <xdr:sp macro="" textlink="">
      <xdr:nvSpPr>
        <xdr:cNvPr id="220" name="テキスト ボックス 219"/>
        <xdr:cNvSpPr txBox="1"/>
      </xdr:nvSpPr>
      <xdr:spPr>
        <a:xfrm>
          <a:off x="2844800" y="14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185,073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138677</xdr:rowOff>
    </xdr:from>
    <xdr:to>
      <xdr:col>3</xdr:col>
      <xdr:colOff>330200</xdr:colOff>
      <xdr:row>84</xdr:row>
      <xdr:rowOff>68827</xdr:rowOff>
    </xdr:to>
    <xdr:sp macro="" textlink="">
      <xdr:nvSpPr>
        <xdr:cNvPr id="221" name="円/楕円 220"/>
        <xdr:cNvSpPr/>
      </xdr:nvSpPr>
      <xdr:spPr>
        <a:xfrm>
          <a:off x="2286000" y="143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53604</xdr:rowOff>
    </xdr:from>
    <xdr:ext cx="762000" cy="259045"/>
    <xdr:sp macro="" textlink="">
      <xdr:nvSpPr>
        <xdr:cNvPr id="222" name="テキスト ボックス 221"/>
        <xdr:cNvSpPr txBox="1"/>
      </xdr:nvSpPr>
      <xdr:spPr>
        <a:xfrm>
          <a:off x="1955800" y="1445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92999</xdr:rowOff>
    </xdr:from>
    <xdr:to>
      <xdr:col>2</xdr:col>
      <xdr:colOff>127000</xdr:colOff>
      <xdr:row>84</xdr:row>
      <xdr:rowOff>23149</xdr:rowOff>
    </xdr:to>
    <xdr:sp macro="" textlink="">
      <xdr:nvSpPr>
        <xdr:cNvPr id="223" name="円/楕円 222"/>
        <xdr:cNvSpPr/>
      </xdr:nvSpPr>
      <xdr:spPr>
        <a:xfrm>
          <a:off x="1397000" y="143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7926</xdr:rowOff>
    </xdr:from>
    <xdr:ext cx="762000" cy="259045"/>
    <xdr:sp macro="" textlink="">
      <xdr:nvSpPr>
        <xdr:cNvPr id="224" name="テキスト ボックス 223"/>
        <xdr:cNvSpPr txBox="1"/>
      </xdr:nvSpPr>
      <xdr:spPr>
        <a:xfrm>
          <a:off x="1066800" y="1440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市立病院の経営健全化を図るため独自削減を実施したため、平均を下回っている。</a:t>
          </a:r>
          <a:endParaRPr lang="ja-JP" altLang="ja-JP" sz="1400">
            <a:effectLst/>
          </a:endParaRPr>
        </a:p>
        <a:p>
          <a:pPr rtl="0"/>
          <a:r>
            <a:rPr lang="ja-JP" altLang="ja-JP" sz="1100" b="0" i="0" baseline="0">
              <a:solidFill>
                <a:schemeClr val="dk1"/>
              </a:solidFill>
              <a:effectLst/>
              <a:latin typeface="+mn-lt"/>
              <a:ea typeface="+mn-ea"/>
              <a:cs typeface="+mn-cs"/>
            </a:rPr>
            <a:t>　今後も給与水準の適正化を図り、定員管理と給与の適正化に努める。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86</xdr:row>
      <xdr:rowOff>101600</xdr:rowOff>
    </xdr:to>
    <xdr:cxnSp macro="">
      <xdr:nvCxnSpPr>
        <xdr:cNvPr id="258" name="直線コネクタ 257"/>
        <xdr:cNvCxnSpPr/>
      </xdr:nvCxnSpPr>
      <xdr:spPr>
        <a:xfrm flipV="1">
          <a:off x="16179800" y="1483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101600</xdr:rowOff>
    </xdr:to>
    <xdr:cxnSp macro="">
      <xdr:nvCxnSpPr>
        <xdr:cNvPr id="261" name="直線コネクタ 260"/>
        <xdr:cNvCxnSpPr/>
      </xdr:nvCxnSpPr>
      <xdr:spPr>
        <a:xfrm>
          <a:off x="15290800" y="1479803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86</xdr:row>
      <xdr:rowOff>53339</xdr:rowOff>
    </xdr:to>
    <xdr:cxnSp macro="">
      <xdr:nvCxnSpPr>
        <xdr:cNvPr id="264" name="直線コネクタ 263"/>
        <xdr:cNvCxnSpPr/>
      </xdr:nvCxnSpPr>
      <xdr:spPr>
        <a:xfrm>
          <a:off x="14401800" y="14532611"/>
          <a:ext cx="889000" cy="2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88477</xdr:rowOff>
    </xdr:to>
    <xdr:cxnSp macro="">
      <xdr:nvCxnSpPr>
        <xdr:cNvPr id="267" name="直線コネクタ 266"/>
        <xdr:cNvCxnSpPr/>
      </xdr:nvCxnSpPr>
      <xdr:spPr>
        <a:xfrm flipV="1">
          <a:off x="13512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7" name="円/楕円 276"/>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8"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9" name="円/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81" name="円/楕円 280"/>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82" name="テキスト ボックス 281"/>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83" name="円/楕円 282"/>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4" name="テキスト ボックス 283"/>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5" name="円/楕円 284"/>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6" name="テキスト ボックス 285"/>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事務事業の効率化・合理化を検討実施することによる採用数の抑制及び退職者の一部不補充を行い、類似団体の平均に近付いている。</a:t>
          </a:r>
          <a:endParaRPr lang="ja-JP" altLang="ja-JP" sz="1400">
            <a:effectLst/>
          </a:endParaRPr>
        </a:p>
        <a:p>
          <a:pPr rtl="0" fontAlgn="base"/>
          <a:r>
            <a:rPr lang="ja-JP" altLang="ja-JP" sz="1100" b="0" i="0" baseline="0">
              <a:solidFill>
                <a:schemeClr val="dk1"/>
              </a:solidFill>
              <a:effectLst/>
              <a:latin typeface="+mn-lt"/>
              <a:ea typeface="+mn-ea"/>
              <a:cs typeface="+mn-cs"/>
            </a:rPr>
            <a:t>　今後においても、定員管理の適正化に努める。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62</xdr:row>
      <xdr:rowOff>155908</xdr:rowOff>
    </xdr:to>
    <xdr:cxnSp macro="">
      <xdr:nvCxnSpPr>
        <xdr:cNvPr id="323" name="直線コネクタ 322"/>
        <xdr:cNvCxnSpPr/>
      </xdr:nvCxnSpPr>
      <xdr:spPr>
        <a:xfrm>
          <a:off x="16179800" y="10784659"/>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154759</xdr:rowOff>
    </xdr:from>
    <xdr:to>
      <xdr:col>23</xdr:col>
      <xdr:colOff>406400</xdr:colOff>
      <xdr:row>62</xdr:row>
      <xdr:rowOff>154759</xdr:rowOff>
    </xdr:to>
    <xdr:cxnSp macro="">
      <xdr:nvCxnSpPr>
        <xdr:cNvPr id="326" name="直線コネクタ 325"/>
        <xdr:cNvCxnSpPr/>
      </xdr:nvCxnSpPr>
      <xdr:spPr>
        <a:xfrm>
          <a:off x="15290800" y="10784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112244</xdr:rowOff>
    </xdr:from>
    <xdr:to>
      <xdr:col>22</xdr:col>
      <xdr:colOff>203200</xdr:colOff>
      <xdr:row>62</xdr:row>
      <xdr:rowOff>154759</xdr:rowOff>
    </xdr:to>
    <xdr:cxnSp macro="">
      <xdr:nvCxnSpPr>
        <xdr:cNvPr id="329" name="直線コネクタ 328"/>
        <xdr:cNvCxnSpPr/>
      </xdr:nvCxnSpPr>
      <xdr:spPr>
        <a:xfrm>
          <a:off x="14401800" y="1074214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109946</xdr:rowOff>
    </xdr:from>
    <xdr:to>
      <xdr:col>21</xdr:col>
      <xdr:colOff>0</xdr:colOff>
      <xdr:row>62</xdr:row>
      <xdr:rowOff>112244</xdr:rowOff>
    </xdr:to>
    <xdr:cxnSp macro="">
      <xdr:nvCxnSpPr>
        <xdr:cNvPr id="332" name="直線コネクタ 331"/>
        <xdr:cNvCxnSpPr/>
      </xdr:nvCxnSpPr>
      <xdr:spPr>
        <a:xfrm>
          <a:off x="13512800" y="1073984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105108</xdr:rowOff>
    </xdr:from>
    <xdr:to>
      <xdr:col>24</xdr:col>
      <xdr:colOff>609600</xdr:colOff>
      <xdr:row>63</xdr:row>
      <xdr:rowOff>35258</xdr:rowOff>
    </xdr:to>
    <xdr:sp macro="" textlink="">
      <xdr:nvSpPr>
        <xdr:cNvPr id="342" name="円/楕円 341"/>
        <xdr:cNvSpPr/>
      </xdr:nvSpPr>
      <xdr:spPr>
        <a:xfrm>
          <a:off x="16967200" y="107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77185</xdr:rowOff>
    </xdr:from>
    <xdr:ext cx="762000" cy="259045"/>
    <xdr:sp macro="" textlink="">
      <xdr:nvSpPr>
        <xdr:cNvPr id="343" name="定員管理の状況該当値テキスト"/>
        <xdr:cNvSpPr txBox="1"/>
      </xdr:nvSpPr>
      <xdr:spPr>
        <a:xfrm>
          <a:off x="17106900" y="107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103959</xdr:rowOff>
    </xdr:from>
    <xdr:to>
      <xdr:col>23</xdr:col>
      <xdr:colOff>457200</xdr:colOff>
      <xdr:row>63</xdr:row>
      <xdr:rowOff>34109</xdr:rowOff>
    </xdr:to>
    <xdr:sp macro="" textlink="">
      <xdr:nvSpPr>
        <xdr:cNvPr id="344" name="円/楕円 343"/>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18886</xdr:rowOff>
    </xdr:from>
    <xdr:ext cx="736600" cy="259045"/>
    <xdr:sp macro="" textlink="">
      <xdr:nvSpPr>
        <xdr:cNvPr id="345" name="テキスト ボックス 344"/>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103959</xdr:rowOff>
    </xdr:from>
    <xdr:to>
      <xdr:col>22</xdr:col>
      <xdr:colOff>254000</xdr:colOff>
      <xdr:row>63</xdr:row>
      <xdr:rowOff>34109</xdr:rowOff>
    </xdr:to>
    <xdr:sp macro="" textlink="">
      <xdr:nvSpPr>
        <xdr:cNvPr id="346" name="円/楕円 345"/>
        <xdr:cNvSpPr/>
      </xdr:nvSpPr>
      <xdr:spPr>
        <a:xfrm>
          <a:off x="15240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18886</xdr:rowOff>
    </xdr:from>
    <xdr:ext cx="762000" cy="259045"/>
    <xdr:sp macro="" textlink="">
      <xdr:nvSpPr>
        <xdr:cNvPr id="347" name="テキスト ボックス 346"/>
        <xdr:cNvSpPr txBox="1"/>
      </xdr:nvSpPr>
      <xdr:spPr>
        <a:xfrm>
          <a:off x="14909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61444</xdr:rowOff>
    </xdr:from>
    <xdr:to>
      <xdr:col>21</xdr:col>
      <xdr:colOff>50800</xdr:colOff>
      <xdr:row>62</xdr:row>
      <xdr:rowOff>163044</xdr:rowOff>
    </xdr:to>
    <xdr:sp macro="" textlink="">
      <xdr:nvSpPr>
        <xdr:cNvPr id="348" name="円/楕円 347"/>
        <xdr:cNvSpPr/>
      </xdr:nvSpPr>
      <xdr:spPr>
        <a:xfrm>
          <a:off x="14351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147821</xdr:rowOff>
    </xdr:from>
    <xdr:ext cx="762000" cy="259045"/>
    <xdr:sp macro="" textlink="">
      <xdr:nvSpPr>
        <xdr:cNvPr id="349" name="テキスト ボックス 348"/>
        <xdr:cNvSpPr txBox="1"/>
      </xdr:nvSpPr>
      <xdr:spPr>
        <a:xfrm>
          <a:off x="14020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59146</xdr:rowOff>
    </xdr:from>
    <xdr:to>
      <xdr:col>19</xdr:col>
      <xdr:colOff>533400</xdr:colOff>
      <xdr:row>62</xdr:row>
      <xdr:rowOff>160746</xdr:rowOff>
    </xdr:to>
    <xdr:sp macro="" textlink="">
      <xdr:nvSpPr>
        <xdr:cNvPr id="350" name="円/楕円 349"/>
        <xdr:cNvSpPr/>
      </xdr:nvSpPr>
      <xdr:spPr>
        <a:xfrm>
          <a:off x="13462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145523</xdr:rowOff>
    </xdr:from>
    <xdr:ext cx="762000" cy="259045"/>
    <xdr:sp macro="" textlink="">
      <xdr:nvSpPr>
        <xdr:cNvPr id="351" name="テキスト ボックス 350"/>
        <xdr:cNvSpPr txBox="1"/>
      </xdr:nvSpPr>
      <xdr:spPr>
        <a:xfrm>
          <a:off x="13131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病院改築に伴う地方債の償還に対する繰出しや一般会計における公債費の増により、実質公債費比率が増となっている。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大型施設等の地方債の償還が終了していくことや、地方債の発行抑制を図っていることなどにより、比率は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年度がピークとなるが、市内施設の老朽化等による更新が予定されることから、現在の比率を維持するものと見込まれる。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128588</xdr:rowOff>
    </xdr:from>
    <xdr:to>
      <xdr:col>24</xdr:col>
      <xdr:colOff>558800</xdr:colOff>
      <xdr:row>37</xdr:row>
      <xdr:rowOff>128588</xdr:rowOff>
    </xdr:to>
    <xdr:cxnSp macro="">
      <xdr:nvCxnSpPr>
        <xdr:cNvPr id="385" name="直線コネクタ 384"/>
        <xdr:cNvCxnSpPr/>
      </xdr:nvCxnSpPr>
      <xdr:spPr>
        <a:xfrm>
          <a:off x="16179800" y="6472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128588</xdr:rowOff>
    </xdr:from>
    <xdr:to>
      <xdr:col>23</xdr:col>
      <xdr:colOff>406400</xdr:colOff>
      <xdr:row>37</xdr:row>
      <xdr:rowOff>140653</xdr:rowOff>
    </xdr:to>
    <xdr:cxnSp macro="">
      <xdr:nvCxnSpPr>
        <xdr:cNvPr id="388" name="直線コネクタ 387"/>
        <xdr:cNvCxnSpPr/>
      </xdr:nvCxnSpPr>
      <xdr:spPr>
        <a:xfrm flipV="1">
          <a:off x="15290800" y="64722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37</xdr:row>
      <xdr:rowOff>158750</xdr:rowOff>
    </xdr:to>
    <xdr:cxnSp macro="">
      <xdr:nvCxnSpPr>
        <xdr:cNvPr id="391" name="直線コネクタ 390"/>
        <xdr:cNvCxnSpPr/>
      </xdr:nvCxnSpPr>
      <xdr:spPr>
        <a:xfrm flipV="1">
          <a:off x="14401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1376</xdr:rowOff>
    </xdr:to>
    <xdr:cxnSp macro="">
      <xdr:nvCxnSpPr>
        <xdr:cNvPr id="394" name="直線コネクタ 393"/>
        <xdr:cNvCxnSpPr/>
      </xdr:nvCxnSpPr>
      <xdr:spPr>
        <a:xfrm flipV="1">
          <a:off x="13512800" y="65024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77788</xdr:rowOff>
    </xdr:from>
    <xdr:to>
      <xdr:col>24</xdr:col>
      <xdr:colOff>609600</xdr:colOff>
      <xdr:row>38</xdr:row>
      <xdr:rowOff>7938</xdr:rowOff>
    </xdr:to>
    <xdr:sp macro="" textlink="">
      <xdr:nvSpPr>
        <xdr:cNvPr id="404" name="円/楕円 403"/>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49865</xdr:rowOff>
    </xdr:from>
    <xdr:ext cx="762000" cy="259045"/>
    <xdr:sp macro="" textlink="">
      <xdr:nvSpPr>
        <xdr:cNvPr id="405" name="公債費負担の状況該当値テキスト"/>
        <xdr:cNvSpPr txBox="1"/>
      </xdr:nvSpPr>
      <xdr:spPr>
        <a:xfrm>
          <a:off x="17106900" y="63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77788</xdr:rowOff>
    </xdr:from>
    <xdr:to>
      <xdr:col>23</xdr:col>
      <xdr:colOff>457200</xdr:colOff>
      <xdr:row>38</xdr:row>
      <xdr:rowOff>7938</xdr:rowOff>
    </xdr:to>
    <xdr:sp macro="" textlink="">
      <xdr:nvSpPr>
        <xdr:cNvPr id="406" name="円/楕円 405"/>
        <xdr:cNvSpPr/>
      </xdr:nvSpPr>
      <xdr:spPr>
        <a:xfrm>
          <a:off x="16129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164165</xdr:rowOff>
    </xdr:from>
    <xdr:ext cx="736600" cy="259045"/>
    <xdr:sp macro="" textlink="">
      <xdr:nvSpPr>
        <xdr:cNvPr id="407" name="テキスト ボックス 406"/>
        <xdr:cNvSpPr txBox="1"/>
      </xdr:nvSpPr>
      <xdr:spPr>
        <a:xfrm>
          <a:off x="15798800" y="650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8" name="円/楕円 407"/>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9" name="テキスト ボックス 408"/>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10" name="円/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22877</xdr:rowOff>
    </xdr:from>
    <xdr:ext cx="762000" cy="259045"/>
    <xdr:sp macro="" textlink="">
      <xdr:nvSpPr>
        <xdr:cNvPr id="411" name="テキスト ボックス 410"/>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122026</xdr:rowOff>
    </xdr:from>
    <xdr:to>
      <xdr:col>19</xdr:col>
      <xdr:colOff>533400</xdr:colOff>
      <xdr:row>38</xdr:row>
      <xdr:rowOff>52176</xdr:rowOff>
    </xdr:to>
    <xdr:sp macro="" textlink="">
      <xdr:nvSpPr>
        <xdr:cNvPr id="412" name="円/楕円 411"/>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36953</xdr:rowOff>
    </xdr:from>
    <xdr:ext cx="762000" cy="259045"/>
    <xdr:sp macro="" textlink="">
      <xdr:nvSpPr>
        <xdr:cNvPr id="413" name="テキスト ボックス 412"/>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病院改築に伴う地方債の残高に対する繰出しや、一般会計における公債費残高の増により将来負担額が大きいことから、比率が類似団体より高くなっている。</a:t>
          </a:r>
        </a:p>
        <a:p>
          <a:pPr rtl="0"/>
          <a:r>
            <a:rPr lang="ja-JP" altLang="en-US" sz="1100" b="0" i="0" baseline="0">
              <a:solidFill>
                <a:schemeClr val="dk1"/>
              </a:solidFill>
              <a:effectLst/>
              <a:latin typeface="+mn-lt"/>
              <a:ea typeface="+mn-ea"/>
              <a:cs typeface="+mn-cs"/>
            </a:rPr>
            <a:t>　充当可能基金額は近年増加傾向にあったが、普通交付税等歳入の状況が厳しく、基金を取り崩して充当したことにより、減少している。</a:t>
          </a:r>
        </a:p>
        <a:p>
          <a:pPr rtl="0"/>
          <a:r>
            <a:rPr lang="ja-JP" altLang="en-US" sz="1100" b="0" i="0" baseline="0">
              <a:solidFill>
                <a:schemeClr val="dk1"/>
              </a:solidFill>
              <a:effectLst/>
              <a:latin typeface="+mn-lt"/>
              <a:ea typeface="+mn-ea"/>
              <a:cs typeface="+mn-cs"/>
            </a:rPr>
            <a:t>　引き続き地方債の発行抑制や基金の取崩の抑制等により比率を下げるよう努める。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17488</xdr:rowOff>
    </xdr:from>
    <xdr:to>
      <xdr:col>24</xdr:col>
      <xdr:colOff>558800</xdr:colOff>
      <xdr:row>16</xdr:row>
      <xdr:rowOff>22796</xdr:rowOff>
    </xdr:to>
    <xdr:cxnSp macro="">
      <xdr:nvCxnSpPr>
        <xdr:cNvPr id="445" name="直線コネクタ 444"/>
        <xdr:cNvCxnSpPr/>
      </xdr:nvCxnSpPr>
      <xdr:spPr>
        <a:xfrm>
          <a:off x="16179800" y="2760688"/>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17488</xdr:rowOff>
    </xdr:from>
    <xdr:to>
      <xdr:col>23</xdr:col>
      <xdr:colOff>406400</xdr:colOff>
      <xdr:row>16</xdr:row>
      <xdr:rowOff>56579</xdr:rowOff>
    </xdr:to>
    <xdr:cxnSp macro="">
      <xdr:nvCxnSpPr>
        <xdr:cNvPr id="448" name="直線コネクタ 447"/>
        <xdr:cNvCxnSpPr/>
      </xdr:nvCxnSpPr>
      <xdr:spPr>
        <a:xfrm flipV="1">
          <a:off x="15290800" y="276068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56579</xdr:rowOff>
    </xdr:from>
    <xdr:to>
      <xdr:col>22</xdr:col>
      <xdr:colOff>203200</xdr:colOff>
      <xdr:row>16</xdr:row>
      <xdr:rowOff>70091</xdr:rowOff>
    </xdr:to>
    <xdr:cxnSp macro="">
      <xdr:nvCxnSpPr>
        <xdr:cNvPr id="451" name="直線コネクタ 450"/>
        <xdr:cNvCxnSpPr/>
      </xdr:nvCxnSpPr>
      <xdr:spPr>
        <a:xfrm flipV="1">
          <a:off x="14401800" y="2799779"/>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70091</xdr:rowOff>
    </xdr:from>
    <xdr:to>
      <xdr:col>21</xdr:col>
      <xdr:colOff>0</xdr:colOff>
      <xdr:row>16</xdr:row>
      <xdr:rowOff>75641</xdr:rowOff>
    </xdr:to>
    <xdr:cxnSp macro="">
      <xdr:nvCxnSpPr>
        <xdr:cNvPr id="454" name="直線コネクタ 453"/>
        <xdr:cNvCxnSpPr/>
      </xdr:nvCxnSpPr>
      <xdr:spPr>
        <a:xfrm flipV="1">
          <a:off x="13512800" y="2813291"/>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143446</xdr:rowOff>
    </xdr:from>
    <xdr:to>
      <xdr:col>24</xdr:col>
      <xdr:colOff>609600</xdr:colOff>
      <xdr:row>16</xdr:row>
      <xdr:rowOff>73596</xdr:rowOff>
    </xdr:to>
    <xdr:sp macro="" textlink="">
      <xdr:nvSpPr>
        <xdr:cNvPr id="464" name="円/楕円 463"/>
        <xdr:cNvSpPr/>
      </xdr:nvSpPr>
      <xdr:spPr>
        <a:xfrm>
          <a:off x="16967200" y="27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115523</xdr:rowOff>
    </xdr:from>
    <xdr:ext cx="762000" cy="259045"/>
    <xdr:sp macro="" textlink="">
      <xdr:nvSpPr>
        <xdr:cNvPr id="465" name="将来負担の状況該当値テキスト"/>
        <xdr:cNvSpPr txBox="1"/>
      </xdr:nvSpPr>
      <xdr:spPr>
        <a:xfrm>
          <a:off x="17106900" y="268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138138</xdr:rowOff>
    </xdr:from>
    <xdr:to>
      <xdr:col>23</xdr:col>
      <xdr:colOff>457200</xdr:colOff>
      <xdr:row>16</xdr:row>
      <xdr:rowOff>68288</xdr:rowOff>
    </xdr:to>
    <xdr:sp macro="" textlink="">
      <xdr:nvSpPr>
        <xdr:cNvPr id="466" name="円/楕円 465"/>
        <xdr:cNvSpPr/>
      </xdr:nvSpPr>
      <xdr:spPr>
        <a:xfrm>
          <a:off x="16129000" y="27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53065</xdr:rowOff>
    </xdr:from>
    <xdr:ext cx="736600" cy="259045"/>
    <xdr:sp macro="" textlink="">
      <xdr:nvSpPr>
        <xdr:cNvPr id="467" name="テキスト ボックス 466"/>
        <xdr:cNvSpPr txBox="1"/>
      </xdr:nvSpPr>
      <xdr:spPr>
        <a:xfrm>
          <a:off x="15798800" y="279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5779</xdr:rowOff>
    </xdr:from>
    <xdr:to>
      <xdr:col>22</xdr:col>
      <xdr:colOff>254000</xdr:colOff>
      <xdr:row>16</xdr:row>
      <xdr:rowOff>107379</xdr:rowOff>
    </xdr:to>
    <xdr:sp macro="" textlink="">
      <xdr:nvSpPr>
        <xdr:cNvPr id="468" name="円/楕円 467"/>
        <xdr:cNvSpPr/>
      </xdr:nvSpPr>
      <xdr:spPr>
        <a:xfrm>
          <a:off x="152400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92156</xdr:rowOff>
    </xdr:from>
    <xdr:ext cx="762000" cy="259045"/>
    <xdr:sp macro="" textlink="">
      <xdr:nvSpPr>
        <xdr:cNvPr id="469" name="テキスト ボックス 468"/>
        <xdr:cNvSpPr txBox="1"/>
      </xdr:nvSpPr>
      <xdr:spPr>
        <a:xfrm>
          <a:off x="14909800" y="283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19291</xdr:rowOff>
    </xdr:from>
    <xdr:to>
      <xdr:col>21</xdr:col>
      <xdr:colOff>50800</xdr:colOff>
      <xdr:row>16</xdr:row>
      <xdr:rowOff>120891</xdr:rowOff>
    </xdr:to>
    <xdr:sp macro="" textlink="">
      <xdr:nvSpPr>
        <xdr:cNvPr id="470" name="円/楕円 469"/>
        <xdr:cNvSpPr/>
      </xdr:nvSpPr>
      <xdr:spPr>
        <a:xfrm>
          <a:off x="14351000" y="27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105668</xdr:rowOff>
    </xdr:from>
    <xdr:ext cx="762000" cy="259045"/>
    <xdr:sp macro="" textlink="">
      <xdr:nvSpPr>
        <xdr:cNvPr id="471" name="テキスト ボックス 470"/>
        <xdr:cNvSpPr txBox="1"/>
      </xdr:nvSpPr>
      <xdr:spPr>
        <a:xfrm>
          <a:off x="14020800" y="284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72" name="円/楕円 471"/>
        <xdr:cNvSpPr/>
      </xdr:nvSpPr>
      <xdr:spPr>
        <a:xfrm>
          <a:off x="13462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73" name="テキスト ボックス 472"/>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類似団体平均と比較すると、人件費に係る経常収支比率は低くなっているが、要因として　過去に実施してきた定員適正化計画（平成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H17</a:t>
          </a:r>
          <a:r>
            <a:rPr lang="ja-JP" altLang="ja-JP" sz="1100" b="0" i="0" baseline="0">
              <a:solidFill>
                <a:schemeClr val="dk1"/>
              </a:solidFill>
              <a:effectLst/>
              <a:latin typeface="+mn-lt"/>
              <a:ea typeface="+mn-ea"/>
              <a:cs typeface="+mn-cs"/>
            </a:rPr>
            <a:t>）等により職員数が</a:t>
          </a:r>
          <a:r>
            <a:rPr lang="en-US" altLang="ja-JP" sz="1100" b="0" i="0" baseline="0">
              <a:solidFill>
                <a:schemeClr val="dk1"/>
              </a:solidFill>
              <a:effectLst/>
              <a:latin typeface="+mn-lt"/>
              <a:ea typeface="+mn-ea"/>
              <a:cs typeface="+mn-cs"/>
            </a:rPr>
            <a:t>H12</a:t>
          </a:r>
          <a:r>
            <a:rPr lang="ja-JP" altLang="ja-JP" sz="1100" b="0" i="0" baseline="0">
              <a:solidFill>
                <a:schemeClr val="dk1"/>
              </a:solidFill>
              <a:effectLst/>
              <a:latin typeface="+mn-lt"/>
              <a:ea typeface="+mn-ea"/>
              <a:cs typeface="+mn-cs"/>
            </a:rPr>
            <a:t>と比べ約</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名の大幅な削減となったことがある。</a:t>
          </a:r>
          <a:endParaRPr lang="ja-JP" altLang="ja-JP" sz="1400">
            <a:effectLst/>
          </a:endParaRPr>
        </a:p>
        <a:p>
          <a:pPr rtl="0" fontAlgn="base"/>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までの間、財政収支改善の一環として給与費の独自削減に取り組むことにより、病院の経営健全化を推進し、一定の成果をあげている。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1270</xdr:rowOff>
    </xdr:to>
    <xdr:cxnSp macro="">
      <xdr:nvCxnSpPr>
        <xdr:cNvPr id="66" name="直線コネクタ 65"/>
        <xdr:cNvCxnSpPr/>
      </xdr:nvCxnSpPr>
      <xdr:spPr>
        <a:xfrm>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149860</xdr:rowOff>
    </xdr:to>
    <xdr:cxnSp macro="">
      <xdr:nvCxnSpPr>
        <xdr:cNvPr id="69" name="直線コネクタ 68"/>
        <xdr:cNvCxnSpPr/>
      </xdr:nvCxnSpPr>
      <xdr:spPr>
        <a:xfrm>
          <a:off x="3098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168910</xdr:rowOff>
    </xdr:from>
    <xdr:to>
      <xdr:col>4</xdr:col>
      <xdr:colOff>346075</xdr:colOff>
      <xdr:row>34</xdr:row>
      <xdr:rowOff>88900</xdr:rowOff>
    </xdr:to>
    <xdr:cxnSp macro="">
      <xdr:nvCxnSpPr>
        <xdr:cNvPr id="72" name="直線コネクタ 71"/>
        <xdr:cNvCxnSpPr/>
      </xdr:nvCxnSpPr>
      <xdr:spPr>
        <a:xfrm>
          <a:off x="2209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168910</xdr:rowOff>
    </xdr:from>
    <xdr:to>
      <xdr:col>3</xdr:col>
      <xdr:colOff>142875</xdr:colOff>
      <xdr:row>34</xdr:row>
      <xdr:rowOff>12700</xdr:rowOff>
    </xdr:to>
    <xdr:cxnSp macro="">
      <xdr:nvCxnSpPr>
        <xdr:cNvPr id="75" name="直線コネクタ 74"/>
        <xdr:cNvCxnSpPr/>
      </xdr:nvCxnSpPr>
      <xdr:spPr>
        <a:xfrm flipV="1">
          <a:off x="1320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118110</xdr:rowOff>
    </xdr:from>
    <xdr:to>
      <xdr:col>3</xdr:col>
      <xdr:colOff>193675</xdr:colOff>
      <xdr:row>34</xdr:row>
      <xdr:rowOff>48260</xdr:rowOff>
    </xdr:to>
    <xdr:sp macro="" textlink="">
      <xdr:nvSpPr>
        <xdr:cNvPr id="91" name="円/楕円 90"/>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58437</xdr:rowOff>
    </xdr:from>
    <xdr:ext cx="762000" cy="259045"/>
    <xdr:sp macro="" textlink="">
      <xdr:nvSpPr>
        <xdr:cNvPr id="92" name="テキスト ボックス 91"/>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物件費に係る経常収支比率が類似団体より低く推移したのは、</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年から実施している財政収支改善方策により物件費を含む各種経常経費を圧縮したため。</a:t>
          </a:r>
          <a:endParaRPr lang="ja-JP" altLang="ja-JP" sz="1400">
            <a:effectLst/>
          </a:endParaRPr>
        </a:p>
        <a:p>
          <a:r>
            <a:rPr lang="ja-JP" altLang="ja-JP" sz="1100" b="0" i="0" baseline="0">
              <a:solidFill>
                <a:schemeClr val="dk1"/>
              </a:solidFill>
              <a:effectLst/>
              <a:latin typeface="+mn-lt"/>
              <a:ea typeface="+mn-ea"/>
              <a:cs typeface="+mn-cs"/>
            </a:rPr>
            <a:t>　今後も適正な物件費の維持に努める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9979</xdr:rowOff>
    </xdr:to>
    <xdr:cxnSp macro="">
      <xdr:nvCxnSpPr>
        <xdr:cNvPr id="129" name="直線コネクタ 128"/>
        <xdr:cNvCxnSpPr/>
      </xdr:nvCxnSpPr>
      <xdr:spPr>
        <a:xfrm>
          <a:off x="15671800" y="25164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170543</xdr:rowOff>
    </xdr:to>
    <xdr:cxnSp macro="">
      <xdr:nvCxnSpPr>
        <xdr:cNvPr id="132" name="直線コネクタ 131"/>
        <xdr:cNvCxnSpPr/>
      </xdr:nvCxnSpPr>
      <xdr:spPr>
        <a:xfrm flipV="1">
          <a:off x="14782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170543</xdr:rowOff>
    </xdr:to>
    <xdr:cxnSp macro="">
      <xdr:nvCxnSpPr>
        <xdr:cNvPr id="135" name="直線コネクタ 134"/>
        <xdr:cNvCxnSpPr/>
      </xdr:nvCxnSpPr>
      <xdr:spPr>
        <a:xfrm>
          <a:off x="13893800" y="2451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xdr:rowOff>
    </xdr:from>
    <xdr:to>
      <xdr:col>20</xdr:col>
      <xdr:colOff>158750</xdr:colOff>
      <xdr:row>14</xdr:row>
      <xdr:rowOff>50800</xdr:rowOff>
    </xdr:to>
    <xdr:cxnSp macro="">
      <xdr:nvCxnSpPr>
        <xdr:cNvPr id="138" name="直線コネクタ 137"/>
        <xdr:cNvCxnSpPr/>
      </xdr:nvCxnSpPr>
      <xdr:spPr>
        <a:xfrm>
          <a:off x="13004800" y="240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8" name="円/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2" name="円/楕円 151"/>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3" name="テキスト ボックス 152"/>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127907</xdr:rowOff>
    </xdr:from>
    <xdr:to>
      <xdr:col>19</xdr:col>
      <xdr:colOff>6350</xdr:colOff>
      <xdr:row>14</xdr:row>
      <xdr:rowOff>58057</xdr:rowOff>
    </xdr:to>
    <xdr:sp macro="" textlink="">
      <xdr:nvSpPr>
        <xdr:cNvPr id="156" name="円/楕円 155"/>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68234</xdr:rowOff>
    </xdr:from>
    <xdr:ext cx="762000" cy="259045"/>
    <xdr:sp macro="" textlink="">
      <xdr:nvSpPr>
        <xdr:cNvPr id="157" name="テキスト ボックス 156"/>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扶助費に係る経常収支比率は類似団体平均を下回っており、ほぼ横ばい傾向にある。今後も生活保護費等の額が財政を圧迫しないよう、資格審査等の適正化や各種手当等の見直しを進めていく。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50800</xdr:rowOff>
    </xdr:to>
    <xdr:cxnSp macro="">
      <xdr:nvCxnSpPr>
        <xdr:cNvPr id="192" name="直線コネクタ 191"/>
        <xdr:cNvCxnSpPr/>
      </xdr:nvCxnSpPr>
      <xdr:spPr>
        <a:xfrm flipV="1">
          <a:off x="3987800" y="9265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50800</xdr:rowOff>
    </xdr:to>
    <xdr:cxnSp macro="">
      <xdr:nvCxnSpPr>
        <xdr:cNvPr id="195" name="直線コネクタ 194"/>
        <xdr:cNvCxnSpPr/>
      </xdr:nvCxnSpPr>
      <xdr:spPr>
        <a:xfrm>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39915</xdr:rowOff>
    </xdr:to>
    <xdr:cxnSp macro="">
      <xdr:nvCxnSpPr>
        <xdr:cNvPr id="198" name="直線コネクタ 197"/>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29028</xdr:rowOff>
    </xdr:to>
    <xdr:cxnSp macro="">
      <xdr:nvCxnSpPr>
        <xdr:cNvPr id="201" name="直線コネクタ 200"/>
        <xdr:cNvCxnSpPr/>
      </xdr:nvCxnSpPr>
      <xdr:spPr>
        <a:xfrm flipV="1">
          <a:off x="1320800" y="9232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11" name="円/楕円 210"/>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144434</xdr:rowOff>
    </xdr:from>
    <xdr:ext cx="762000" cy="259045"/>
    <xdr:sp macro="" textlink="">
      <xdr:nvSpPr>
        <xdr:cNvPr id="212"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3" name="円/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5" name="円/楕円 214"/>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6" name="テキスト ボックス 215"/>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7" name="円/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9" name="円/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その他の経費は類似団体平均と同</a:t>
          </a:r>
          <a:r>
            <a:rPr lang="ja-JP" altLang="en-US" sz="1100" b="0" i="0" baseline="0">
              <a:solidFill>
                <a:schemeClr val="dk1"/>
              </a:solidFill>
              <a:effectLst/>
              <a:latin typeface="+mn-lt"/>
              <a:ea typeface="+mn-ea"/>
              <a:cs typeface="+mn-cs"/>
            </a:rPr>
            <a:t>水準</a:t>
          </a:r>
          <a:r>
            <a:rPr lang="ja-JP" altLang="ja-JP" sz="1100" b="0" i="0" baseline="0">
              <a:solidFill>
                <a:schemeClr val="dk1"/>
              </a:solidFill>
              <a:effectLst/>
              <a:latin typeface="+mn-lt"/>
              <a:ea typeface="+mn-ea"/>
              <a:cs typeface="+mn-cs"/>
            </a:rPr>
            <a:t>である。</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にかけ、増加傾向がみられたが、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の土地開発公社の解散に伴い貸付金が減少し、今後減少が見込まれる。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55</xdr:row>
      <xdr:rowOff>100330</xdr:rowOff>
    </xdr:to>
    <xdr:cxnSp macro="">
      <xdr:nvCxnSpPr>
        <xdr:cNvPr id="253" name="直線コネクタ 252"/>
        <xdr:cNvCxnSpPr/>
      </xdr:nvCxnSpPr>
      <xdr:spPr>
        <a:xfrm>
          <a:off x="15671800" y="94157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55</xdr:row>
      <xdr:rowOff>8890</xdr:rowOff>
    </xdr:to>
    <xdr:cxnSp macro="">
      <xdr:nvCxnSpPr>
        <xdr:cNvPr id="256" name="直線コネクタ 255"/>
        <xdr:cNvCxnSpPr/>
      </xdr:nvCxnSpPr>
      <xdr:spPr>
        <a:xfrm flipV="1">
          <a:off x="14782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8890</xdr:rowOff>
    </xdr:to>
    <xdr:cxnSp macro="">
      <xdr:nvCxnSpPr>
        <xdr:cNvPr id="259" name="直線コネクタ 258"/>
        <xdr:cNvCxnSpPr/>
      </xdr:nvCxnSpPr>
      <xdr:spPr>
        <a:xfrm>
          <a:off x="13893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157480</xdr:rowOff>
    </xdr:to>
    <xdr:cxnSp macro="">
      <xdr:nvCxnSpPr>
        <xdr:cNvPr id="262" name="直線コネクタ 261"/>
        <xdr:cNvCxnSpPr/>
      </xdr:nvCxnSpPr>
      <xdr:spPr>
        <a:xfrm flipV="1">
          <a:off x="13004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72" name="円/楕円 271"/>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21607</xdr:rowOff>
    </xdr:from>
    <xdr:ext cx="762000" cy="259045"/>
    <xdr:sp macro="" textlink="">
      <xdr:nvSpPr>
        <xdr:cNvPr id="273" name="その他該当値テキスト"/>
        <xdr:cNvSpPr txBox="1"/>
      </xdr:nvSpPr>
      <xdr:spPr>
        <a:xfrm>
          <a:off x="16598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106680</xdr:rowOff>
    </xdr:from>
    <xdr:to>
      <xdr:col>22</xdr:col>
      <xdr:colOff>615950</xdr:colOff>
      <xdr:row>55</xdr:row>
      <xdr:rowOff>36830</xdr:rowOff>
    </xdr:to>
    <xdr:sp macro="" textlink="">
      <xdr:nvSpPr>
        <xdr:cNvPr id="274" name="円/楕円 273"/>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47007</xdr:rowOff>
    </xdr:from>
    <xdr:ext cx="736600" cy="259045"/>
    <xdr:sp macro="" textlink="">
      <xdr:nvSpPr>
        <xdr:cNvPr id="275" name="テキスト ボックス 274"/>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6" name="円/楕円 27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77" name="テキスト ボックス 276"/>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80" name="円/楕円 279"/>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81" name="テキスト ボックス 280"/>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までは類似団体を上回っていたが、</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以降は下回っている。しかしながら、病院会計や一部事務組合への繰出金・負担金は、類似団体よりも多額になっていると考え</a:t>
          </a:r>
          <a:r>
            <a:rPr lang="ja-JP" altLang="en-US" sz="1100" b="0" i="0" baseline="0">
              <a:solidFill>
                <a:schemeClr val="dk1"/>
              </a:solidFill>
              <a:effectLst/>
              <a:latin typeface="+mn-lt"/>
              <a:ea typeface="+mn-ea"/>
              <a:cs typeface="+mn-cs"/>
            </a:rPr>
            <a:t>られ</a:t>
          </a:r>
          <a:r>
            <a:rPr lang="ja-JP" altLang="ja-JP" sz="1100" b="0" i="0" baseline="0">
              <a:solidFill>
                <a:schemeClr val="dk1"/>
              </a:solidFill>
              <a:effectLst/>
              <a:latin typeface="+mn-lt"/>
              <a:ea typeface="+mn-ea"/>
              <a:cs typeface="+mn-cs"/>
            </a:rPr>
            <a:t>るため、引き続き事務事業の見直しにより不適当な補助金等は見直しや廃止を行う。</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17272</xdr:rowOff>
    </xdr:from>
    <xdr:to>
      <xdr:col>24</xdr:col>
      <xdr:colOff>31750</xdr:colOff>
      <xdr:row>36</xdr:row>
      <xdr:rowOff>26416</xdr:rowOff>
    </xdr:to>
    <xdr:cxnSp macro="">
      <xdr:nvCxnSpPr>
        <xdr:cNvPr id="311" name="直線コネクタ 310"/>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36</xdr:row>
      <xdr:rowOff>26416</xdr:rowOff>
    </xdr:to>
    <xdr:cxnSp macro="">
      <xdr:nvCxnSpPr>
        <xdr:cNvPr id="314" name="直線コネクタ 313"/>
        <xdr:cNvCxnSpPr/>
      </xdr:nvCxnSpPr>
      <xdr:spPr>
        <a:xfrm>
          <a:off x="14782800" y="61346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161290</xdr:rowOff>
    </xdr:to>
    <xdr:cxnSp macro="">
      <xdr:nvCxnSpPr>
        <xdr:cNvPr id="317" name="直線コネクタ 316"/>
        <xdr:cNvCxnSpPr/>
      </xdr:nvCxnSpPr>
      <xdr:spPr>
        <a:xfrm flipV="1">
          <a:off x="13893800" y="61346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8128</xdr:rowOff>
    </xdr:to>
    <xdr:cxnSp macro="">
      <xdr:nvCxnSpPr>
        <xdr:cNvPr id="320" name="直線コネクタ 319"/>
        <xdr:cNvCxnSpPr/>
      </xdr:nvCxnSpPr>
      <xdr:spPr>
        <a:xfrm flipV="1">
          <a:off x="13004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30" name="円/楕円 32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3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32" name="円/楕円 33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33" name="テキスト ボックス 33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34" name="円/楕円 333"/>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35" name="テキスト ボックス 334"/>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6" name="円/楕円 335"/>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7" name="テキスト ボックス 336"/>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8" name="円/楕円 337"/>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9" name="テキスト ボックス 338"/>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類似団体に比べ公債費に係る経常収支比率が高い。各大型施設の元金償還が開始されたため、ここ数年元利償還金が増となっている。</a:t>
          </a:r>
          <a:endParaRPr lang="ja-JP" altLang="ja-JP" sz="1400">
            <a:effectLst/>
          </a:endParaRPr>
        </a:p>
        <a:p>
          <a:pPr rtl="0"/>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年度となる。今後、一定程度の施設更新需要が発生するものの、既存起債の償還をすすめるとともに、新規地方債の発行を抑制し、公債費残高の低減に努める。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123190</xdr:rowOff>
    </xdr:to>
    <xdr:cxnSp macro="">
      <xdr:nvCxnSpPr>
        <xdr:cNvPr id="371" name="直線コネクタ 370"/>
        <xdr:cNvCxnSpPr/>
      </xdr:nvCxnSpPr>
      <xdr:spPr>
        <a:xfrm flipV="1">
          <a:off x="3987800" y="129762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153670</xdr:rowOff>
    </xdr:to>
    <xdr:cxnSp macro="">
      <xdr:nvCxnSpPr>
        <xdr:cNvPr id="374" name="直線コネクタ 373"/>
        <xdr:cNvCxnSpPr/>
      </xdr:nvCxnSpPr>
      <xdr:spPr>
        <a:xfrm flipV="1">
          <a:off x="3098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136525</xdr:rowOff>
    </xdr:from>
    <xdr:to>
      <xdr:col>4</xdr:col>
      <xdr:colOff>346075</xdr:colOff>
      <xdr:row>75</xdr:row>
      <xdr:rowOff>153670</xdr:rowOff>
    </xdr:to>
    <xdr:cxnSp macro="">
      <xdr:nvCxnSpPr>
        <xdr:cNvPr id="377" name="直線コネクタ 376"/>
        <xdr:cNvCxnSpPr/>
      </xdr:nvCxnSpPr>
      <xdr:spPr>
        <a:xfrm>
          <a:off x="2209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136525</xdr:rowOff>
    </xdr:from>
    <xdr:to>
      <xdr:col>3</xdr:col>
      <xdr:colOff>142875</xdr:colOff>
      <xdr:row>75</xdr:row>
      <xdr:rowOff>147955</xdr:rowOff>
    </xdr:to>
    <xdr:cxnSp macro="">
      <xdr:nvCxnSpPr>
        <xdr:cNvPr id="380" name="直線コネクタ 379"/>
        <xdr:cNvCxnSpPr/>
      </xdr:nvCxnSpPr>
      <xdr:spPr>
        <a:xfrm flipV="1">
          <a:off x="1320800" y="129952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90" name="円/楕円 389"/>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91"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2" name="円/楕円 391"/>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158766</xdr:rowOff>
    </xdr:from>
    <xdr:ext cx="736600" cy="259045"/>
    <xdr:sp macro="" textlink="">
      <xdr:nvSpPr>
        <xdr:cNvPr id="393" name="テキスト ボックス 392"/>
        <xdr:cNvSpPr txBox="1"/>
      </xdr:nvSpPr>
      <xdr:spPr>
        <a:xfrm>
          <a:off x="3606800" y="130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4" name="円/楕円 393"/>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17797</xdr:rowOff>
    </xdr:from>
    <xdr:ext cx="762000" cy="259045"/>
    <xdr:sp macro="" textlink="">
      <xdr:nvSpPr>
        <xdr:cNvPr id="395" name="テキスト ボックス 394"/>
        <xdr:cNvSpPr txBox="1"/>
      </xdr:nvSpPr>
      <xdr:spPr>
        <a:xfrm>
          <a:off x="2717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85725</xdr:rowOff>
    </xdr:from>
    <xdr:to>
      <xdr:col>3</xdr:col>
      <xdr:colOff>193675</xdr:colOff>
      <xdr:row>76</xdr:row>
      <xdr:rowOff>15875</xdr:rowOff>
    </xdr:to>
    <xdr:sp macro="" textlink="">
      <xdr:nvSpPr>
        <xdr:cNvPr id="396" name="円/楕円 395"/>
        <xdr:cNvSpPr/>
      </xdr:nvSpPr>
      <xdr:spPr>
        <a:xfrm>
          <a:off x="2159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652</xdr:rowOff>
    </xdr:from>
    <xdr:ext cx="762000" cy="259045"/>
    <xdr:sp macro="" textlink="">
      <xdr:nvSpPr>
        <xdr:cNvPr id="397" name="テキスト ボックス 396"/>
        <xdr:cNvSpPr txBox="1"/>
      </xdr:nvSpPr>
      <xdr:spPr>
        <a:xfrm>
          <a:off x="1828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97155</xdr:rowOff>
    </xdr:from>
    <xdr:to>
      <xdr:col>1</xdr:col>
      <xdr:colOff>676275</xdr:colOff>
      <xdr:row>76</xdr:row>
      <xdr:rowOff>27305</xdr:rowOff>
    </xdr:to>
    <xdr:sp macro="" textlink="">
      <xdr:nvSpPr>
        <xdr:cNvPr id="398" name="円/楕円 397"/>
        <xdr:cNvSpPr/>
      </xdr:nvSpPr>
      <xdr:spPr>
        <a:xfrm>
          <a:off x="1270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12082</xdr:rowOff>
    </xdr:from>
    <xdr:ext cx="762000" cy="259045"/>
    <xdr:sp macro="" textlink="">
      <xdr:nvSpPr>
        <xdr:cNvPr id="399" name="テキスト ボックス 398"/>
        <xdr:cNvSpPr txBox="1"/>
      </xdr:nvSpPr>
      <xdr:spPr>
        <a:xfrm>
          <a:off x="939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H16</a:t>
          </a:r>
          <a:r>
            <a:rPr lang="ja-JP" altLang="ja-JP" sz="1100" b="0" i="0" baseline="0">
              <a:solidFill>
                <a:schemeClr val="dk1"/>
              </a:solidFill>
              <a:effectLst/>
              <a:latin typeface="+mn-lt"/>
              <a:ea typeface="+mn-ea"/>
              <a:cs typeface="+mn-cs"/>
            </a:rPr>
            <a:t>年度から数次の財政健全化に向けた取り組みにより数値が改善されている。</a:t>
          </a:r>
          <a:endParaRPr lang="ja-JP" altLang="ja-JP" sz="1400">
            <a:effectLst/>
          </a:endParaRPr>
        </a:p>
        <a:p>
          <a:pPr rtl="0"/>
          <a:r>
            <a:rPr lang="ja-JP" altLang="ja-JP" sz="1100" b="0" i="0" baseline="0">
              <a:solidFill>
                <a:schemeClr val="dk1"/>
              </a:solidFill>
              <a:effectLst/>
              <a:latin typeface="+mn-lt"/>
              <a:ea typeface="+mn-ea"/>
              <a:cs typeface="+mn-cs"/>
            </a:rPr>
            <a:t>　また、</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年度からは、新たな財政収支改善を行った。</a:t>
          </a:r>
          <a:endParaRPr lang="ja-JP" altLang="ja-JP" sz="1400">
            <a:effectLst/>
          </a:endParaRPr>
        </a:p>
        <a:p>
          <a:pPr rtl="0"/>
          <a:r>
            <a:rPr lang="ja-JP" altLang="ja-JP" sz="1100" b="0" i="0" baseline="0">
              <a:solidFill>
                <a:schemeClr val="dk1"/>
              </a:solidFill>
              <a:effectLst/>
              <a:latin typeface="+mn-lt"/>
              <a:ea typeface="+mn-ea"/>
              <a:cs typeface="+mn-cs"/>
            </a:rPr>
            <a:t>　今後、この取り組みを継続していく。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75</xdr:row>
      <xdr:rowOff>54610</xdr:rowOff>
    </xdr:to>
    <xdr:cxnSp macro="">
      <xdr:nvCxnSpPr>
        <xdr:cNvPr id="432" name="直線コネクタ 431"/>
        <xdr:cNvCxnSpPr/>
      </xdr:nvCxnSpPr>
      <xdr:spPr>
        <a:xfrm>
          <a:off x="15671800" y="12844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100330</xdr:rowOff>
    </xdr:from>
    <xdr:to>
      <xdr:col>22</xdr:col>
      <xdr:colOff>565150</xdr:colOff>
      <xdr:row>74</xdr:row>
      <xdr:rowOff>157480</xdr:rowOff>
    </xdr:to>
    <xdr:cxnSp macro="">
      <xdr:nvCxnSpPr>
        <xdr:cNvPr id="435" name="直線コネクタ 434"/>
        <xdr:cNvCxnSpPr/>
      </xdr:nvCxnSpPr>
      <xdr:spPr>
        <a:xfrm>
          <a:off x="14782800" y="127876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168910</xdr:rowOff>
    </xdr:from>
    <xdr:to>
      <xdr:col>21</xdr:col>
      <xdr:colOff>361950</xdr:colOff>
      <xdr:row>74</xdr:row>
      <xdr:rowOff>100330</xdr:rowOff>
    </xdr:to>
    <xdr:cxnSp macro="">
      <xdr:nvCxnSpPr>
        <xdr:cNvPr id="438" name="直線コネクタ 437"/>
        <xdr:cNvCxnSpPr/>
      </xdr:nvCxnSpPr>
      <xdr:spPr>
        <a:xfrm>
          <a:off x="13893800" y="126847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168910</xdr:rowOff>
    </xdr:from>
    <xdr:to>
      <xdr:col>20</xdr:col>
      <xdr:colOff>158750</xdr:colOff>
      <xdr:row>74</xdr:row>
      <xdr:rowOff>27940</xdr:rowOff>
    </xdr:to>
    <xdr:cxnSp macro="">
      <xdr:nvCxnSpPr>
        <xdr:cNvPr id="441" name="直線コネクタ 440"/>
        <xdr:cNvCxnSpPr/>
      </xdr:nvCxnSpPr>
      <xdr:spPr>
        <a:xfrm flipV="1">
          <a:off x="13004800" y="12684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3810</xdr:rowOff>
    </xdr:from>
    <xdr:to>
      <xdr:col>24</xdr:col>
      <xdr:colOff>82550</xdr:colOff>
      <xdr:row>75</xdr:row>
      <xdr:rowOff>105410</xdr:rowOff>
    </xdr:to>
    <xdr:sp macro="" textlink="">
      <xdr:nvSpPr>
        <xdr:cNvPr id="451" name="円/楕円 450"/>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20337</xdr:rowOff>
    </xdr:from>
    <xdr:ext cx="762000" cy="259045"/>
    <xdr:sp macro="" textlink="">
      <xdr:nvSpPr>
        <xdr:cNvPr id="452" name="公債費以外該当値テキスト"/>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106680</xdr:rowOff>
    </xdr:from>
    <xdr:to>
      <xdr:col>22</xdr:col>
      <xdr:colOff>615950</xdr:colOff>
      <xdr:row>75</xdr:row>
      <xdr:rowOff>36830</xdr:rowOff>
    </xdr:to>
    <xdr:sp macro="" textlink="">
      <xdr:nvSpPr>
        <xdr:cNvPr id="453" name="円/楕円 452"/>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47007</xdr:rowOff>
    </xdr:from>
    <xdr:ext cx="736600" cy="259045"/>
    <xdr:sp macro="" textlink="">
      <xdr:nvSpPr>
        <xdr:cNvPr id="454" name="テキスト ボックス 453"/>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49530</xdr:rowOff>
    </xdr:from>
    <xdr:to>
      <xdr:col>21</xdr:col>
      <xdr:colOff>412750</xdr:colOff>
      <xdr:row>74</xdr:row>
      <xdr:rowOff>151130</xdr:rowOff>
    </xdr:to>
    <xdr:sp macro="" textlink="">
      <xdr:nvSpPr>
        <xdr:cNvPr id="455" name="円/楕円 454"/>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161307</xdr:rowOff>
    </xdr:from>
    <xdr:ext cx="762000" cy="259045"/>
    <xdr:sp macro="" textlink="">
      <xdr:nvSpPr>
        <xdr:cNvPr id="456" name="テキスト ボックス 455"/>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118110</xdr:rowOff>
    </xdr:from>
    <xdr:to>
      <xdr:col>20</xdr:col>
      <xdr:colOff>209550</xdr:colOff>
      <xdr:row>74</xdr:row>
      <xdr:rowOff>48260</xdr:rowOff>
    </xdr:to>
    <xdr:sp macro="" textlink="">
      <xdr:nvSpPr>
        <xdr:cNvPr id="457" name="円/楕円 456"/>
        <xdr:cNvSpPr/>
      </xdr:nvSpPr>
      <xdr:spPr>
        <a:xfrm>
          <a:off x="13843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58437</xdr:rowOff>
    </xdr:from>
    <xdr:ext cx="762000" cy="259045"/>
    <xdr:sp macro="" textlink="">
      <xdr:nvSpPr>
        <xdr:cNvPr id="458" name="テキスト ボックス 457"/>
        <xdr:cNvSpPr txBox="1"/>
      </xdr:nvSpPr>
      <xdr:spPr>
        <a:xfrm>
          <a:off x="13512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148590</xdr:rowOff>
    </xdr:from>
    <xdr:to>
      <xdr:col>19</xdr:col>
      <xdr:colOff>6350</xdr:colOff>
      <xdr:row>74</xdr:row>
      <xdr:rowOff>78740</xdr:rowOff>
    </xdr:to>
    <xdr:sp macro="" textlink="">
      <xdr:nvSpPr>
        <xdr:cNvPr id="459" name="円/楕円 458"/>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88917</xdr:rowOff>
    </xdr:from>
    <xdr:ext cx="762000" cy="259045"/>
    <xdr:sp macro="" textlink="">
      <xdr:nvSpPr>
        <xdr:cNvPr id="460" name="テキスト ボックス 459"/>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北海道深川市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170510</xdr:rowOff>
    </xdr:from>
    <xdr:to>
      <xdr:col>4</xdr:col>
      <xdr:colOff>1117600</xdr:colOff>
      <xdr:row>16</xdr:row>
      <xdr:rowOff>33083</xdr:rowOff>
    </xdr:to>
    <xdr:cxnSp macro="">
      <xdr:nvCxnSpPr>
        <xdr:cNvPr id="50" name="直線コネクタ 49"/>
        <xdr:cNvCxnSpPr/>
      </xdr:nvCxnSpPr>
      <xdr:spPr bwMode="auto">
        <a:xfrm>
          <a:off x="5003800" y="2789885"/>
          <a:ext cx="6477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170510</xdr:rowOff>
    </xdr:from>
    <xdr:to>
      <xdr:col>4</xdr:col>
      <xdr:colOff>469900</xdr:colOff>
      <xdr:row>16</xdr:row>
      <xdr:rowOff>130048</xdr:rowOff>
    </xdr:to>
    <xdr:cxnSp macro="">
      <xdr:nvCxnSpPr>
        <xdr:cNvPr id="53" name="直線コネクタ 52"/>
        <xdr:cNvCxnSpPr/>
      </xdr:nvCxnSpPr>
      <xdr:spPr bwMode="auto">
        <a:xfrm flipV="1">
          <a:off x="4305300" y="2789885"/>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130048</xdr:rowOff>
    </xdr:from>
    <xdr:to>
      <xdr:col>3</xdr:col>
      <xdr:colOff>904875</xdr:colOff>
      <xdr:row>17</xdr:row>
      <xdr:rowOff>2845</xdr:rowOff>
    </xdr:to>
    <xdr:cxnSp macro="">
      <xdr:nvCxnSpPr>
        <xdr:cNvPr id="56" name="直線コネクタ 55"/>
        <xdr:cNvCxnSpPr/>
      </xdr:nvCxnSpPr>
      <xdr:spPr bwMode="auto">
        <a:xfrm flipV="1">
          <a:off x="3606800" y="2920873"/>
          <a:ext cx="698500" cy="4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2845</xdr:rowOff>
    </xdr:from>
    <xdr:to>
      <xdr:col>3</xdr:col>
      <xdr:colOff>206375</xdr:colOff>
      <xdr:row>17</xdr:row>
      <xdr:rowOff>24994</xdr:rowOff>
    </xdr:to>
    <xdr:cxnSp macro="">
      <xdr:nvCxnSpPr>
        <xdr:cNvPr id="59" name="直線コネクタ 58"/>
        <xdr:cNvCxnSpPr/>
      </xdr:nvCxnSpPr>
      <xdr:spPr bwMode="auto">
        <a:xfrm flipV="1">
          <a:off x="2908300" y="2965120"/>
          <a:ext cx="698500" cy="2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153733</xdr:rowOff>
    </xdr:from>
    <xdr:to>
      <xdr:col>5</xdr:col>
      <xdr:colOff>34925</xdr:colOff>
      <xdr:row>16</xdr:row>
      <xdr:rowOff>83883</xdr:rowOff>
    </xdr:to>
    <xdr:sp macro="" textlink="">
      <xdr:nvSpPr>
        <xdr:cNvPr id="69" name="円/楕円 68"/>
        <xdr:cNvSpPr/>
      </xdr:nvSpPr>
      <xdr:spPr bwMode="auto">
        <a:xfrm>
          <a:off x="5600700" y="27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170260</xdr:rowOff>
    </xdr:from>
    <xdr:ext cx="762000" cy="259045"/>
    <xdr:sp macro="" textlink="">
      <xdr:nvSpPr>
        <xdr:cNvPr id="70" name="人口1人当たり決算額の推移該当値テキスト130"/>
        <xdr:cNvSpPr txBox="1"/>
      </xdr:nvSpPr>
      <xdr:spPr>
        <a:xfrm>
          <a:off x="5740400" y="26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117,645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119710</xdr:rowOff>
    </xdr:from>
    <xdr:to>
      <xdr:col>4</xdr:col>
      <xdr:colOff>520700</xdr:colOff>
      <xdr:row>16</xdr:row>
      <xdr:rowOff>49860</xdr:rowOff>
    </xdr:to>
    <xdr:sp macro="" textlink="">
      <xdr:nvSpPr>
        <xdr:cNvPr id="71" name="円/楕円 70"/>
        <xdr:cNvSpPr/>
      </xdr:nvSpPr>
      <xdr:spPr bwMode="auto">
        <a:xfrm>
          <a:off x="4953000" y="273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60037</xdr:rowOff>
    </xdr:from>
    <xdr:ext cx="736600" cy="259045"/>
    <xdr:sp macro="" textlink="">
      <xdr:nvSpPr>
        <xdr:cNvPr id="72" name="テキスト ボックス 71"/>
        <xdr:cNvSpPr txBox="1"/>
      </xdr:nvSpPr>
      <xdr:spPr>
        <a:xfrm>
          <a:off x="4622800" y="2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79248</xdr:rowOff>
    </xdr:from>
    <xdr:to>
      <xdr:col>3</xdr:col>
      <xdr:colOff>955675</xdr:colOff>
      <xdr:row>17</xdr:row>
      <xdr:rowOff>9398</xdr:rowOff>
    </xdr:to>
    <xdr:sp macro="" textlink="">
      <xdr:nvSpPr>
        <xdr:cNvPr id="73" name="円/楕円 72"/>
        <xdr:cNvSpPr/>
      </xdr:nvSpPr>
      <xdr:spPr bwMode="auto">
        <a:xfrm>
          <a:off x="4254500" y="287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19575</xdr:rowOff>
    </xdr:from>
    <xdr:ext cx="762000" cy="259045"/>
    <xdr:sp macro="" textlink="">
      <xdr:nvSpPr>
        <xdr:cNvPr id="74" name="テキスト ボックス 73"/>
        <xdr:cNvSpPr txBox="1"/>
      </xdr:nvSpPr>
      <xdr:spPr>
        <a:xfrm>
          <a:off x="3924300" y="263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123495</xdr:rowOff>
    </xdr:from>
    <xdr:to>
      <xdr:col>3</xdr:col>
      <xdr:colOff>257175</xdr:colOff>
      <xdr:row>17</xdr:row>
      <xdr:rowOff>53645</xdr:rowOff>
    </xdr:to>
    <xdr:sp macro="" textlink="">
      <xdr:nvSpPr>
        <xdr:cNvPr id="75" name="円/楕円 74"/>
        <xdr:cNvSpPr/>
      </xdr:nvSpPr>
      <xdr:spPr bwMode="auto">
        <a:xfrm>
          <a:off x="3556000" y="291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63822</xdr:rowOff>
    </xdr:from>
    <xdr:ext cx="762000" cy="259045"/>
    <xdr:sp macro="" textlink="">
      <xdr:nvSpPr>
        <xdr:cNvPr id="76" name="テキスト ボックス 75"/>
        <xdr:cNvSpPr txBox="1"/>
      </xdr:nvSpPr>
      <xdr:spPr>
        <a:xfrm>
          <a:off x="3225800" y="268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145644</xdr:rowOff>
    </xdr:from>
    <xdr:to>
      <xdr:col>2</xdr:col>
      <xdr:colOff>692150</xdr:colOff>
      <xdr:row>17</xdr:row>
      <xdr:rowOff>75794</xdr:rowOff>
    </xdr:to>
    <xdr:sp macro="" textlink="">
      <xdr:nvSpPr>
        <xdr:cNvPr id="77" name="円/楕円 76"/>
        <xdr:cNvSpPr/>
      </xdr:nvSpPr>
      <xdr:spPr bwMode="auto">
        <a:xfrm>
          <a:off x="2857500" y="293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85971</xdr:rowOff>
    </xdr:from>
    <xdr:ext cx="762000" cy="259045"/>
    <xdr:sp macro="" textlink="">
      <xdr:nvSpPr>
        <xdr:cNvPr id="78" name="テキスト ボックス 77"/>
        <xdr:cNvSpPr txBox="1"/>
      </xdr:nvSpPr>
      <xdr:spPr>
        <a:xfrm>
          <a:off x="2527300" y="2705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239448</xdr:rowOff>
    </xdr:from>
    <xdr:to>
      <xdr:col>4</xdr:col>
      <xdr:colOff>1117600</xdr:colOff>
      <xdr:row>37</xdr:row>
      <xdr:rowOff>244135</xdr:rowOff>
    </xdr:to>
    <xdr:cxnSp macro="">
      <xdr:nvCxnSpPr>
        <xdr:cNvPr id="112" name="直線コネクタ 111"/>
        <xdr:cNvCxnSpPr/>
      </xdr:nvCxnSpPr>
      <xdr:spPr bwMode="auto">
        <a:xfrm flipV="1">
          <a:off x="5003800" y="7364148"/>
          <a:ext cx="6477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242675</xdr:rowOff>
    </xdr:from>
    <xdr:to>
      <xdr:col>4</xdr:col>
      <xdr:colOff>469900</xdr:colOff>
      <xdr:row>37</xdr:row>
      <xdr:rowOff>244135</xdr:rowOff>
    </xdr:to>
    <xdr:cxnSp macro="">
      <xdr:nvCxnSpPr>
        <xdr:cNvPr id="115" name="直線コネクタ 114"/>
        <xdr:cNvCxnSpPr/>
      </xdr:nvCxnSpPr>
      <xdr:spPr bwMode="auto">
        <a:xfrm>
          <a:off x="4305300" y="7367375"/>
          <a:ext cx="698500" cy="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242675</xdr:rowOff>
    </xdr:from>
    <xdr:to>
      <xdr:col>3</xdr:col>
      <xdr:colOff>904875</xdr:colOff>
      <xdr:row>37</xdr:row>
      <xdr:rowOff>243769</xdr:rowOff>
    </xdr:to>
    <xdr:cxnSp macro="">
      <xdr:nvCxnSpPr>
        <xdr:cNvPr id="118" name="直線コネクタ 117"/>
        <xdr:cNvCxnSpPr/>
      </xdr:nvCxnSpPr>
      <xdr:spPr bwMode="auto">
        <a:xfrm flipV="1">
          <a:off x="3606800" y="7367375"/>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228616</xdr:rowOff>
    </xdr:from>
    <xdr:to>
      <xdr:col>3</xdr:col>
      <xdr:colOff>206375</xdr:colOff>
      <xdr:row>37</xdr:row>
      <xdr:rowOff>243769</xdr:rowOff>
    </xdr:to>
    <xdr:cxnSp macro="">
      <xdr:nvCxnSpPr>
        <xdr:cNvPr id="121" name="直線コネクタ 120"/>
        <xdr:cNvCxnSpPr/>
      </xdr:nvCxnSpPr>
      <xdr:spPr bwMode="auto">
        <a:xfrm>
          <a:off x="2908300" y="7353316"/>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188648</xdr:rowOff>
    </xdr:from>
    <xdr:to>
      <xdr:col>5</xdr:col>
      <xdr:colOff>34925</xdr:colOff>
      <xdr:row>37</xdr:row>
      <xdr:rowOff>290248</xdr:rowOff>
    </xdr:to>
    <xdr:sp macro="" textlink="">
      <xdr:nvSpPr>
        <xdr:cNvPr id="131" name="円/楕円 130"/>
        <xdr:cNvSpPr/>
      </xdr:nvSpPr>
      <xdr:spPr bwMode="auto">
        <a:xfrm>
          <a:off x="5600700" y="731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33725</xdr:rowOff>
    </xdr:from>
    <xdr:ext cx="762000" cy="259045"/>
    <xdr:sp macro="" textlink="">
      <xdr:nvSpPr>
        <xdr:cNvPr id="132" name="人口1人当たり決算額の推移該当値テキスト445"/>
        <xdr:cNvSpPr txBox="1"/>
      </xdr:nvSpPr>
      <xdr:spPr>
        <a:xfrm>
          <a:off x="5740400" y="71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193335</xdr:rowOff>
    </xdr:from>
    <xdr:to>
      <xdr:col>4</xdr:col>
      <xdr:colOff>520700</xdr:colOff>
      <xdr:row>37</xdr:row>
      <xdr:rowOff>294935</xdr:rowOff>
    </xdr:to>
    <xdr:sp macro="" textlink="">
      <xdr:nvSpPr>
        <xdr:cNvPr id="133" name="円/楕円 132"/>
        <xdr:cNvSpPr/>
      </xdr:nvSpPr>
      <xdr:spPr bwMode="auto">
        <a:xfrm>
          <a:off x="4953000" y="73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133662</xdr:rowOff>
    </xdr:from>
    <xdr:ext cx="736600" cy="259045"/>
    <xdr:sp macro="" textlink="">
      <xdr:nvSpPr>
        <xdr:cNvPr id="134" name="テキスト ボックス 133"/>
        <xdr:cNvSpPr txBox="1"/>
      </xdr:nvSpPr>
      <xdr:spPr>
        <a:xfrm>
          <a:off x="4622800" y="708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191875</xdr:rowOff>
    </xdr:from>
    <xdr:to>
      <xdr:col>3</xdr:col>
      <xdr:colOff>955675</xdr:colOff>
      <xdr:row>37</xdr:row>
      <xdr:rowOff>293475</xdr:rowOff>
    </xdr:to>
    <xdr:sp macro="" textlink="">
      <xdr:nvSpPr>
        <xdr:cNvPr id="135" name="円/楕円 134"/>
        <xdr:cNvSpPr/>
      </xdr:nvSpPr>
      <xdr:spPr bwMode="auto">
        <a:xfrm>
          <a:off x="4254500" y="731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132202</xdr:rowOff>
    </xdr:from>
    <xdr:ext cx="762000" cy="259045"/>
    <xdr:sp macro="" textlink="">
      <xdr:nvSpPr>
        <xdr:cNvPr id="136" name="テキスト ボックス 135"/>
        <xdr:cNvSpPr txBox="1"/>
      </xdr:nvSpPr>
      <xdr:spPr>
        <a:xfrm>
          <a:off x="3924300" y="708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192969</xdr:rowOff>
    </xdr:from>
    <xdr:to>
      <xdr:col>3</xdr:col>
      <xdr:colOff>257175</xdr:colOff>
      <xdr:row>37</xdr:row>
      <xdr:rowOff>294569</xdr:rowOff>
    </xdr:to>
    <xdr:sp macro="" textlink="">
      <xdr:nvSpPr>
        <xdr:cNvPr id="137" name="円/楕円 136"/>
        <xdr:cNvSpPr/>
      </xdr:nvSpPr>
      <xdr:spPr bwMode="auto">
        <a:xfrm>
          <a:off x="3556000" y="731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133296</xdr:rowOff>
    </xdr:from>
    <xdr:ext cx="762000" cy="259045"/>
    <xdr:sp macro="" textlink="">
      <xdr:nvSpPr>
        <xdr:cNvPr id="138" name="テキスト ボックス 137"/>
        <xdr:cNvSpPr txBox="1"/>
      </xdr:nvSpPr>
      <xdr:spPr>
        <a:xfrm>
          <a:off x="3225800" y="70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177816</xdr:rowOff>
    </xdr:from>
    <xdr:to>
      <xdr:col>2</xdr:col>
      <xdr:colOff>692150</xdr:colOff>
      <xdr:row>37</xdr:row>
      <xdr:rowOff>279416</xdr:rowOff>
    </xdr:to>
    <xdr:sp macro="" textlink="">
      <xdr:nvSpPr>
        <xdr:cNvPr id="139" name="円/楕円 138"/>
        <xdr:cNvSpPr/>
      </xdr:nvSpPr>
      <xdr:spPr bwMode="auto">
        <a:xfrm>
          <a:off x="2857500" y="73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118143</xdr:rowOff>
    </xdr:from>
    <xdr:ext cx="762000" cy="259045"/>
    <xdr:sp macro="" textlink="">
      <xdr:nvSpPr>
        <xdr:cNvPr id="140" name="テキスト ボックス 139"/>
        <xdr:cNvSpPr txBox="1"/>
      </xdr:nvSpPr>
      <xdr:spPr>
        <a:xfrm>
          <a:off x="2527300" y="707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14427</xdr:rowOff>
    </xdr:from>
    <xdr:to>
      <xdr:col>6</xdr:col>
      <xdr:colOff>511175</xdr:colOff>
      <xdr:row>34</xdr:row>
      <xdr:rowOff>38798</xdr:rowOff>
    </xdr:to>
    <xdr:cxnSp macro="">
      <xdr:nvCxnSpPr>
        <xdr:cNvPr id="61" name="直線コネクタ 60"/>
        <xdr:cNvCxnSpPr/>
      </xdr:nvCxnSpPr>
      <xdr:spPr>
        <a:xfrm flipV="1">
          <a:off x="3797300" y="5843727"/>
          <a:ext cx="8382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38798</xdr:rowOff>
    </xdr:from>
    <xdr:to>
      <xdr:col>5</xdr:col>
      <xdr:colOff>358775</xdr:colOff>
      <xdr:row>34</xdr:row>
      <xdr:rowOff>86766</xdr:rowOff>
    </xdr:to>
    <xdr:cxnSp macro="">
      <xdr:nvCxnSpPr>
        <xdr:cNvPr id="64" name="直線コネクタ 63"/>
        <xdr:cNvCxnSpPr/>
      </xdr:nvCxnSpPr>
      <xdr:spPr>
        <a:xfrm flipV="1">
          <a:off x="2908300" y="5868098"/>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77686</xdr:rowOff>
    </xdr:from>
    <xdr:to>
      <xdr:col>4</xdr:col>
      <xdr:colOff>155575</xdr:colOff>
      <xdr:row>34</xdr:row>
      <xdr:rowOff>86766</xdr:rowOff>
    </xdr:to>
    <xdr:cxnSp macro="">
      <xdr:nvCxnSpPr>
        <xdr:cNvPr id="67" name="直線コネクタ 66"/>
        <xdr:cNvCxnSpPr/>
      </xdr:nvCxnSpPr>
      <xdr:spPr>
        <a:xfrm>
          <a:off x="2019300" y="5906986"/>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77686</xdr:rowOff>
    </xdr:from>
    <xdr:to>
      <xdr:col>2</xdr:col>
      <xdr:colOff>638175</xdr:colOff>
      <xdr:row>34</xdr:row>
      <xdr:rowOff>168859</xdr:rowOff>
    </xdr:to>
    <xdr:cxnSp macro="">
      <xdr:nvCxnSpPr>
        <xdr:cNvPr id="70" name="直線コネクタ 69"/>
        <xdr:cNvCxnSpPr/>
      </xdr:nvCxnSpPr>
      <xdr:spPr>
        <a:xfrm flipV="1">
          <a:off x="1130300" y="5906986"/>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135077</xdr:rowOff>
    </xdr:from>
    <xdr:to>
      <xdr:col>6</xdr:col>
      <xdr:colOff>561975</xdr:colOff>
      <xdr:row>34</xdr:row>
      <xdr:rowOff>65227</xdr:rowOff>
    </xdr:to>
    <xdr:sp macro="" textlink="">
      <xdr:nvSpPr>
        <xdr:cNvPr id="80" name="円/楕円 79"/>
        <xdr:cNvSpPr/>
      </xdr:nvSpPr>
      <xdr:spPr>
        <a:xfrm>
          <a:off x="45847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157954</xdr:rowOff>
    </xdr:from>
    <xdr:ext cx="534377" cy="259045"/>
    <xdr:sp macro="" textlink="">
      <xdr:nvSpPr>
        <xdr:cNvPr id="81" name="人件費該当値テキスト"/>
        <xdr:cNvSpPr txBox="1"/>
      </xdr:nvSpPr>
      <xdr:spPr>
        <a:xfrm>
          <a:off x="4686300" y="56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159448</xdr:rowOff>
    </xdr:from>
    <xdr:to>
      <xdr:col>5</xdr:col>
      <xdr:colOff>409575</xdr:colOff>
      <xdr:row>34</xdr:row>
      <xdr:rowOff>89598</xdr:rowOff>
    </xdr:to>
    <xdr:sp macro="" textlink="">
      <xdr:nvSpPr>
        <xdr:cNvPr id="82" name="円/楕円 81"/>
        <xdr:cNvSpPr/>
      </xdr:nvSpPr>
      <xdr:spPr>
        <a:xfrm>
          <a:off x="3746500" y="58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106125</xdr:rowOff>
    </xdr:from>
    <xdr:ext cx="534377" cy="259045"/>
    <xdr:sp macro="" textlink="">
      <xdr:nvSpPr>
        <xdr:cNvPr id="83" name="テキスト ボックス 82"/>
        <xdr:cNvSpPr txBox="1"/>
      </xdr:nvSpPr>
      <xdr:spPr>
        <a:xfrm>
          <a:off x="3530111" y="559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35966</xdr:rowOff>
    </xdr:from>
    <xdr:to>
      <xdr:col>4</xdr:col>
      <xdr:colOff>206375</xdr:colOff>
      <xdr:row>34</xdr:row>
      <xdr:rowOff>137566</xdr:rowOff>
    </xdr:to>
    <xdr:sp macro="" textlink="">
      <xdr:nvSpPr>
        <xdr:cNvPr id="84" name="円/楕円 83"/>
        <xdr:cNvSpPr/>
      </xdr:nvSpPr>
      <xdr:spPr>
        <a:xfrm>
          <a:off x="2857500" y="58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154093</xdr:rowOff>
    </xdr:from>
    <xdr:ext cx="534377" cy="259045"/>
    <xdr:sp macro="" textlink="">
      <xdr:nvSpPr>
        <xdr:cNvPr id="85" name="テキスト ボックス 84"/>
        <xdr:cNvSpPr txBox="1"/>
      </xdr:nvSpPr>
      <xdr:spPr>
        <a:xfrm>
          <a:off x="2641111" y="564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94,168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26886</xdr:rowOff>
    </xdr:from>
    <xdr:to>
      <xdr:col>3</xdr:col>
      <xdr:colOff>3175</xdr:colOff>
      <xdr:row>34</xdr:row>
      <xdr:rowOff>128486</xdr:rowOff>
    </xdr:to>
    <xdr:sp macro="" textlink="">
      <xdr:nvSpPr>
        <xdr:cNvPr id="86" name="円/楕円 85"/>
        <xdr:cNvSpPr/>
      </xdr:nvSpPr>
      <xdr:spPr>
        <a:xfrm>
          <a:off x="1968500" y="58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145013</xdr:rowOff>
    </xdr:from>
    <xdr:ext cx="534377" cy="259045"/>
    <xdr:sp macro="" textlink="">
      <xdr:nvSpPr>
        <xdr:cNvPr id="87" name="テキスト ボックス 86"/>
        <xdr:cNvSpPr txBox="1"/>
      </xdr:nvSpPr>
      <xdr:spPr>
        <a:xfrm>
          <a:off x="1752111" y="56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118059</xdr:rowOff>
    </xdr:from>
    <xdr:to>
      <xdr:col>1</xdr:col>
      <xdr:colOff>485775</xdr:colOff>
      <xdr:row>35</xdr:row>
      <xdr:rowOff>48209</xdr:rowOff>
    </xdr:to>
    <xdr:sp macro="" textlink="">
      <xdr:nvSpPr>
        <xdr:cNvPr id="88" name="円/楕円 87"/>
        <xdr:cNvSpPr/>
      </xdr:nvSpPr>
      <xdr:spPr>
        <a:xfrm>
          <a:off x="1079500" y="59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64736</xdr:rowOff>
    </xdr:from>
    <xdr:ext cx="534377" cy="259045"/>
    <xdr:sp macro="" textlink="">
      <xdr:nvSpPr>
        <xdr:cNvPr id="89" name="テキスト ボックス 88"/>
        <xdr:cNvSpPr txBox="1"/>
      </xdr:nvSpPr>
      <xdr:spPr>
        <a:xfrm>
          <a:off x="863111" y="57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129210</xdr:rowOff>
    </xdr:from>
    <xdr:to>
      <xdr:col>6</xdr:col>
      <xdr:colOff>511175</xdr:colOff>
      <xdr:row>56</xdr:row>
      <xdr:rowOff>24650</xdr:rowOff>
    </xdr:to>
    <xdr:cxnSp macro="">
      <xdr:nvCxnSpPr>
        <xdr:cNvPr id="119" name="直線コネクタ 118"/>
        <xdr:cNvCxnSpPr/>
      </xdr:nvCxnSpPr>
      <xdr:spPr>
        <a:xfrm flipV="1">
          <a:off x="3797300" y="9558960"/>
          <a:ext cx="838200" cy="6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23279</xdr:rowOff>
    </xdr:from>
    <xdr:to>
      <xdr:col>5</xdr:col>
      <xdr:colOff>358775</xdr:colOff>
      <xdr:row>56</xdr:row>
      <xdr:rowOff>24650</xdr:rowOff>
    </xdr:to>
    <xdr:cxnSp macro="">
      <xdr:nvCxnSpPr>
        <xdr:cNvPr id="122" name="直線コネクタ 121"/>
        <xdr:cNvCxnSpPr/>
      </xdr:nvCxnSpPr>
      <xdr:spPr>
        <a:xfrm>
          <a:off x="2908300" y="962447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23279</xdr:rowOff>
    </xdr:from>
    <xdr:to>
      <xdr:col>4</xdr:col>
      <xdr:colOff>155575</xdr:colOff>
      <xdr:row>56</xdr:row>
      <xdr:rowOff>58890</xdr:rowOff>
    </xdr:to>
    <xdr:cxnSp macro="">
      <xdr:nvCxnSpPr>
        <xdr:cNvPr id="125" name="直線コネクタ 124"/>
        <xdr:cNvCxnSpPr/>
      </xdr:nvCxnSpPr>
      <xdr:spPr>
        <a:xfrm flipV="1">
          <a:off x="2019300" y="9624479"/>
          <a:ext cx="889000" cy="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58890</xdr:rowOff>
    </xdr:from>
    <xdr:to>
      <xdr:col>2</xdr:col>
      <xdr:colOff>638175</xdr:colOff>
      <xdr:row>56</xdr:row>
      <xdr:rowOff>101194</xdr:rowOff>
    </xdr:to>
    <xdr:cxnSp macro="">
      <xdr:nvCxnSpPr>
        <xdr:cNvPr id="128" name="直線コネクタ 127"/>
        <xdr:cNvCxnSpPr/>
      </xdr:nvCxnSpPr>
      <xdr:spPr>
        <a:xfrm flipV="1">
          <a:off x="1130300" y="9660090"/>
          <a:ext cx="889000" cy="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78410</xdr:rowOff>
    </xdr:from>
    <xdr:to>
      <xdr:col>6</xdr:col>
      <xdr:colOff>561975</xdr:colOff>
      <xdr:row>56</xdr:row>
      <xdr:rowOff>8560</xdr:rowOff>
    </xdr:to>
    <xdr:sp macro="" textlink="">
      <xdr:nvSpPr>
        <xdr:cNvPr id="138" name="円/楕円 137"/>
        <xdr:cNvSpPr/>
      </xdr:nvSpPr>
      <xdr:spPr>
        <a:xfrm>
          <a:off x="4584700" y="95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101287</xdr:rowOff>
    </xdr:from>
    <xdr:ext cx="534377" cy="259045"/>
    <xdr:sp macro="" textlink="">
      <xdr:nvSpPr>
        <xdr:cNvPr id="139" name="物件費該当値テキスト"/>
        <xdr:cNvSpPr txBox="1"/>
      </xdr:nvSpPr>
      <xdr:spPr>
        <a:xfrm>
          <a:off x="4686300" y="93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145300</xdr:rowOff>
    </xdr:from>
    <xdr:to>
      <xdr:col>5</xdr:col>
      <xdr:colOff>409575</xdr:colOff>
      <xdr:row>56</xdr:row>
      <xdr:rowOff>75450</xdr:rowOff>
    </xdr:to>
    <xdr:sp macro="" textlink="">
      <xdr:nvSpPr>
        <xdr:cNvPr id="140" name="円/楕円 139"/>
        <xdr:cNvSpPr/>
      </xdr:nvSpPr>
      <xdr:spPr>
        <a:xfrm>
          <a:off x="3746500" y="95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91977</xdr:rowOff>
    </xdr:from>
    <xdr:ext cx="534377" cy="259045"/>
    <xdr:sp macro="" textlink="">
      <xdr:nvSpPr>
        <xdr:cNvPr id="141" name="テキスト ボックス 140"/>
        <xdr:cNvSpPr txBox="1"/>
      </xdr:nvSpPr>
      <xdr:spPr>
        <a:xfrm>
          <a:off x="3530111" y="93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143929</xdr:rowOff>
    </xdr:from>
    <xdr:to>
      <xdr:col>4</xdr:col>
      <xdr:colOff>206375</xdr:colOff>
      <xdr:row>56</xdr:row>
      <xdr:rowOff>74079</xdr:rowOff>
    </xdr:to>
    <xdr:sp macro="" textlink="">
      <xdr:nvSpPr>
        <xdr:cNvPr id="142" name="円/楕円 141"/>
        <xdr:cNvSpPr/>
      </xdr:nvSpPr>
      <xdr:spPr>
        <a:xfrm>
          <a:off x="2857500" y="95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90606</xdr:rowOff>
    </xdr:from>
    <xdr:ext cx="534377" cy="259045"/>
    <xdr:sp macro="" textlink="">
      <xdr:nvSpPr>
        <xdr:cNvPr id="143" name="テキスト ボックス 142"/>
        <xdr:cNvSpPr txBox="1"/>
      </xdr:nvSpPr>
      <xdr:spPr>
        <a:xfrm>
          <a:off x="2641111" y="93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8090</xdr:rowOff>
    </xdr:from>
    <xdr:to>
      <xdr:col>3</xdr:col>
      <xdr:colOff>3175</xdr:colOff>
      <xdr:row>56</xdr:row>
      <xdr:rowOff>109690</xdr:rowOff>
    </xdr:to>
    <xdr:sp macro="" textlink="">
      <xdr:nvSpPr>
        <xdr:cNvPr id="144" name="円/楕円 143"/>
        <xdr:cNvSpPr/>
      </xdr:nvSpPr>
      <xdr:spPr>
        <a:xfrm>
          <a:off x="1968500" y="96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126217</xdr:rowOff>
    </xdr:from>
    <xdr:ext cx="534377" cy="259045"/>
    <xdr:sp macro="" textlink="">
      <xdr:nvSpPr>
        <xdr:cNvPr id="145" name="テキスト ボックス 144"/>
        <xdr:cNvSpPr txBox="1"/>
      </xdr:nvSpPr>
      <xdr:spPr>
        <a:xfrm>
          <a:off x="1752111" y="938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50394</xdr:rowOff>
    </xdr:from>
    <xdr:to>
      <xdr:col>1</xdr:col>
      <xdr:colOff>485775</xdr:colOff>
      <xdr:row>56</xdr:row>
      <xdr:rowOff>151994</xdr:rowOff>
    </xdr:to>
    <xdr:sp macro="" textlink="">
      <xdr:nvSpPr>
        <xdr:cNvPr id="146" name="円/楕円 145"/>
        <xdr:cNvSpPr/>
      </xdr:nvSpPr>
      <xdr:spPr>
        <a:xfrm>
          <a:off x="1079500" y="96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143121</xdr:rowOff>
    </xdr:from>
    <xdr:ext cx="534377" cy="259045"/>
    <xdr:sp macro="" textlink="">
      <xdr:nvSpPr>
        <xdr:cNvPr id="147" name="テキスト ボックス 146"/>
        <xdr:cNvSpPr txBox="1"/>
      </xdr:nvSpPr>
      <xdr:spPr>
        <a:xfrm>
          <a:off x="863111" y="974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109590</xdr:rowOff>
    </xdr:from>
    <xdr:to>
      <xdr:col>6</xdr:col>
      <xdr:colOff>511175</xdr:colOff>
      <xdr:row>74</xdr:row>
      <xdr:rowOff>123600</xdr:rowOff>
    </xdr:to>
    <xdr:cxnSp macro="">
      <xdr:nvCxnSpPr>
        <xdr:cNvPr id="178" name="直線コネクタ 177"/>
        <xdr:cNvCxnSpPr/>
      </xdr:nvCxnSpPr>
      <xdr:spPr>
        <a:xfrm flipV="1">
          <a:off x="3797300" y="12796890"/>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107206</xdr:rowOff>
    </xdr:from>
    <xdr:to>
      <xdr:col>5</xdr:col>
      <xdr:colOff>358775</xdr:colOff>
      <xdr:row>74</xdr:row>
      <xdr:rowOff>123600</xdr:rowOff>
    </xdr:to>
    <xdr:cxnSp macro="">
      <xdr:nvCxnSpPr>
        <xdr:cNvPr id="181" name="直線コネクタ 180"/>
        <xdr:cNvCxnSpPr/>
      </xdr:nvCxnSpPr>
      <xdr:spPr>
        <a:xfrm>
          <a:off x="2908300" y="12794506"/>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91270</xdr:rowOff>
    </xdr:from>
    <xdr:to>
      <xdr:col>4</xdr:col>
      <xdr:colOff>155575</xdr:colOff>
      <xdr:row>74</xdr:row>
      <xdr:rowOff>107206</xdr:rowOff>
    </xdr:to>
    <xdr:cxnSp macro="">
      <xdr:nvCxnSpPr>
        <xdr:cNvPr id="184" name="直線コネクタ 183"/>
        <xdr:cNvCxnSpPr/>
      </xdr:nvCxnSpPr>
      <xdr:spPr>
        <a:xfrm>
          <a:off x="2019300" y="12778570"/>
          <a:ext cx="889000" cy="1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91270</xdr:rowOff>
    </xdr:from>
    <xdr:to>
      <xdr:col>2</xdr:col>
      <xdr:colOff>638175</xdr:colOff>
      <xdr:row>74</xdr:row>
      <xdr:rowOff>156682</xdr:rowOff>
    </xdr:to>
    <xdr:cxnSp macro="">
      <xdr:nvCxnSpPr>
        <xdr:cNvPr id="187" name="直線コネクタ 186"/>
        <xdr:cNvCxnSpPr/>
      </xdr:nvCxnSpPr>
      <xdr:spPr>
        <a:xfrm flipV="1">
          <a:off x="1130300" y="12778570"/>
          <a:ext cx="889000" cy="6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58790</xdr:rowOff>
    </xdr:from>
    <xdr:to>
      <xdr:col>6</xdr:col>
      <xdr:colOff>561975</xdr:colOff>
      <xdr:row>74</xdr:row>
      <xdr:rowOff>160390</xdr:rowOff>
    </xdr:to>
    <xdr:sp macro="" textlink="">
      <xdr:nvSpPr>
        <xdr:cNvPr id="197" name="円/楕円 196"/>
        <xdr:cNvSpPr/>
      </xdr:nvSpPr>
      <xdr:spPr>
        <a:xfrm>
          <a:off x="4584700" y="127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81667</xdr:rowOff>
    </xdr:from>
    <xdr:ext cx="534377" cy="259045"/>
    <xdr:sp macro="" textlink="">
      <xdr:nvSpPr>
        <xdr:cNvPr id="198" name="維持補修費該当値テキスト"/>
        <xdr:cNvSpPr txBox="1"/>
      </xdr:nvSpPr>
      <xdr:spPr>
        <a:xfrm>
          <a:off x="4686300" y="125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72800</xdr:rowOff>
    </xdr:from>
    <xdr:to>
      <xdr:col>5</xdr:col>
      <xdr:colOff>409575</xdr:colOff>
      <xdr:row>75</xdr:row>
      <xdr:rowOff>2950</xdr:rowOff>
    </xdr:to>
    <xdr:sp macro="" textlink="">
      <xdr:nvSpPr>
        <xdr:cNvPr id="199" name="円/楕円 198"/>
        <xdr:cNvSpPr/>
      </xdr:nvSpPr>
      <xdr:spPr>
        <a:xfrm>
          <a:off x="3746500" y="127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19477</xdr:rowOff>
    </xdr:from>
    <xdr:ext cx="534377" cy="259045"/>
    <xdr:sp macro="" textlink="">
      <xdr:nvSpPr>
        <xdr:cNvPr id="200" name="テキスト ボックス 199"/>
        <xdr:cNvSpPr txBox="1"/>
      </xdr:nvSpPr>
      <xdr:spPr>
        <a:xfrm>
          <a:off x="3530111" y="125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56406</xdr:rowOff>
    </xdr:from>
    <xdr:to>
      <xdr:col>4</xdr:col>
      <xdr:colOff>206375</xdr:colOff>
      <xdr:row>74</xdr:row>
      <xdr:rowOff>158006</xdr:rowOff>
    </xdr:to>
    <xdr:sp macro="" textlink="">
      <xdr:nvSpPr>
        <xdr:cNvPr id="201" name="円/楕円 200"/>
        <xdr:cNvSpPr/>
      </xdr:nvSpPr>
      <xdr:spPr>
        <a:xfrm>
          <a:off x="2857500" y="1274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3083</xdr:rowOff>
    </xdr:from>
    <xdr:ext cx="534377" cy="259045"/>
    <xdr:sp macro="" textlink="">
      <xdr:nvSpPr>
        <xdr:cNvPr id="202" name="テキスト ボックス 201"/>
        <xdr:cNvSpPr txBox="1"/>
      </xdr:nvSpPr>
      <xdr:spPr>
        <a:xfrm>
          <a:off x="2641111" y="1251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40470</xdr:rowOff>
    </xdr:from>
    <xdr:to>
      <xdr:col>3</xdr:col>
      <xdr:colOff>3175</xdr:colOff>
      <xdr:row>74</xdr:row>
      <xdr:rowOff>142070</xdr:rowOff>
    </xdr:to>
    <xdr:sp macro="" textlink="">
      <xdr:nvSpPr>
        <xdr:cNvPr id="203" name="円/楕円 202"/>
        <xdr:cNvSpPr/>
      </xdr:nvSpPr>
      <xdr:spPr>
        <a:xfrm>
          <a:off x="1968500" y="127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158597</xdr:rowOff>
    </xdr:from>
    <xdr:ext cx="534377" cy="259045"/>
    <xdr:sp macro="" textlink="">
      <xdr:nvSpPr>
        <xdr:cNvPr id="204" name="テキスト ボックス 203"/>
        <xdr:cNvSpPr txBox="1"/>
      </xdr:nvSpPr>
      <xdr:spPr>
        <a:xfrm>
          <a:off x="1752111" y="125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105882</xdr:rowOff>
    </xdr:from>
    <xdr:to>
      <xdr:col>1</xdr:col>
      <xdr:colOff>485775</xdr:colOff>
      <xdr:row>75</xdr:row>
      <xdr:rowOff>36032</xdr:rowOff>
    </xdr:to>
    <xdr:sp macro="" textlink="">
      <xdr:nvSpPr>
        <xdr:cNvPr id="205" name="円/楕円 204"/>
        <xdr:cNvSpPr/>
      </xdr:nvSpPr>
      <xdr:spPr>
        <a:xfrm>
          <a:off x="1079500" y="127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52559</xdr:rowOff>
    </xdr:from>
    <xdr:ext cx="534377" cy="259045"/>
    <xdr:sp macro="" textlink="">
      <xdr:nvSpPr>
        <xdr:cNvPr id="206" name="テキスト ボックス 205"/>
        <xdr:cNvSpPr txBox="1"/>
      </xdr:nvSpPr>
      <xdr:spPr>
        <a:xfrm>
          <a:off x="863111" y="125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105220</xdr:rowOff>
    </xdr:from>
    <xdr:to>
      <xdr:col>6</xdr:col>
      <xdr:colOff>511175</xdr:colOff>
      <xdr:row>95</xdr:row>
      <xdr:rowOff>146965</xdr:rowOff>
    </xdr:to>
    <xdr:cxnSp macro="">
      <xdr:nvCxnSpPr>
        <xdr:cNvPr id="236" name="直線コネクタ 235"/>
        <xdr:cNvCxnSpPr/>
      </xdr:nvCxnSpPr>
      <xdr:spPr>
        <a:xfrm flipV="1">
          <a:off x="3797300" y="16392970"/>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139078</xdr:rowOff>
    </xdr:from>
    <xdr:to>
      <xdr:col>5</xdr:col>
      <xdr:colOff>358775</xdr:colOff>
      <xdr:row>95</xdr:row>
      <xdr:rowOff>146965</xdr:rowOff>
    </xdr:to>
    <xdr:cxnSp macro="">
      <xdr:nvCxnSpPr>
        <xdr:cNvPr id="239" name="直線コネクタ 238"/>
        <xdr:cNvCxnSpPr/>
      </xdr:nvCxnSpPr>
      <xdr:spPr>
        <a:xfrm>
          <a:off x="2908300" y="164268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139078</xdr:rowOff>
    </xdr:from>
    <xdr:to>
      <xdr:col>4</xdr:col>
      <xdr:colOff>155575</xdr:colOff>
      <xdr:row>96</xdr:row>
      <xdr:rowOff>65748</xdr:rowOff>
    </xdr:to>
    <xdr:cxnSp macro="">
      <xdr:nvCxnSpPr>
        <xdr:cNvPr id="242" name="直線コネクタ 241"/>
        <xdr:cNvCxnSpPr/>
      </xdr:nvCxnSpPr>
      <xdr:spPr>
        <a:xfrm flipV="1">
          <a:off x="2019300" y="16426828"/>
          <a:ext cx="889000" cy="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42087</xdr:rowOff>
    </xdr:from>
    <xdr:to>
      <xdr:col>2</xdr:col>
      <xdr:colOff>638175</xdr:colOff>
      <xdr:row>96</xdr:row>
      <xdr:rowOff>65748</xdr:rowOff>
    </xdr:to>
    <xdr:cxnSp macro="">
      <xdr:nvCxnSpPr>
        <xdr:cNvPr id="245" name="直線コネクタ 244"/>
        <xdr:cNvCxnSpPr/>
      </xdr:nvCxnSpPr>
      <xdr:spPr>
        <a:xfrm>
          <a:off x="1130300" y="16501287"/>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54420</xdr:rowOff>
    </xdr:from>
    <xdr:to>
      <xdr:col>6</xdr:col>
      <xdr:colOff>561975</xdr:colOff>
      <xdr:row>95</xdr:row>
      <xdr:rowOff>156020</xdr:rowOff>
    </xdr:to>
    <xdr:sp macro="" textlink="">
      <xdr:nvSpPr>
        <xdr:cNvPr id="255" name="円/楕円 254"/>
        <xdr:cNvSpPr/>
      </xdr:nvSpPr>
      <xdr:spPr>
        <a:xfrm>
          <a:off x="45847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77297</xdr:rowOff>
    </xdr:from>
    <xdr:ext cx="599010" cy="259045"/>
    <xdr:sp macro="" textlink="">
      <xdr:nvSpPr>
        <xdr:cNvPr id="256" name="扶助費該当値テキスト"/>
        <xdr:cNvSpPr txBox="1"/>
      </xdr:nvSpPr>
      <xdr:spPr>
        <a:xfrm>
          <a:off x="4686300" y="161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96165</xdr:rowOff>
    </xdr:from>
    <xdr:to>
      <xdr:col>5</xdr:col>
      <xdr:colOff>409575</xdr:colOff>
      <xdr:row>96</xdr:row>
      <xdr:rowOff>26315</xdr:rowOff>
    </xdr:to>
    <xdr:sp macro="" textlink="">
      <xdr:nvSpPr>
        <xdr:cNvPr id="257" name="円/楕円 256"/>
        <xdr:cNvSpPr/>
      </xdr:nvSpPr>
      <xdr:spPr>
        <a:xfrm>
          <a:off x="3746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42842</xdr:rowOff>
    </xdr:from>
    <xdr:ext cx="599010" cy="259045"/>
    <xdr:sp macro="" textlink="">
      <xdr:nvSpPr>
        <xdr:cNvPr id="258" name="テキスト ボックス 257"/>
        <xdr:cNvSpPr txBox="1"/>
      </xdr:nvSpPr>
      <xdr:spPr>
        <a:xfrm>
          <a:off x="3497794"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88278</xdr:rowOff>
    </xdr:from>
    <xdr:to>
      <xdr:col>4</xdr:col>
      <xdr:colOff>206375</xdr:colOff>
      <xdr:row>96</xdr:row>
      <xdr:rowOff>18428</xdr:rowOff>
    </xdr:to>
    <xdr:sp macro="" textlink="">
      <xdr:nvSpPr>
        <xdr:cNvPr id="259" name="円/楕円 258"/>
        <xdr:cNvSpPr/>
      </xdr:nvSpPr>
      <xdr:spPr>
        <a:xfrm>
          <a:off x="2857500" y="163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34955</xdr:rowOff>
    </xdr:from>
    <xdr:ext cx="599010" cy="259045"/>
    <xdr:sp macro="" textlink="">
      <xdr:nvSpPr>
        <xdr:cNvPr id="260" name="テキスト ボックス 259"/>
        <xdr:cNvSpPr txBox="1"/>
      </xdr:nvSpPr>
      <xdr:spPr>
        <a:xfrm>
          <a:off x="2608794" y="1615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14948</xdr:rowOff>
    </xdr:from>
    <xdr:to>
      <xdr:col>3</xdr:col>
      <xdr:colOff>3175</xdr:colOff>
      <xdr:row>96</xdr:row>
      <xdr:rowOff>116548</xdr:rowOff>
    </xdr:to>
    <xdr:sp macro="" textlink="">
      <xdr:nvSpPr>
        <xdr:cNvPr id="261" name="円/楕円 260"/>
        <xdr:cNvSpPr/>
      </xdr:nvSpPr>
      <xdr:spPr>
        <a:xfrm>
          <a:off x="1968500" y="16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133075</xdr:rowOff>
    </xdr:from>
    <xdr:ext cx="534377" cy="259045"/>
    <xdr:sp macro="" textlink="">
      <xdr:nvSpPr>
        <xdr:cNvPr id="262" name="テキスト ボックス 261"/>
        <xdr:cNvSpPr txBox="1"/>
      </xdr:nvSpPr>
      <xdr:spPr>
        <a:xfrm>
          <a:off x="1752111" y="162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162737</xdr:rowOff>
    </xdr:from>
    <xdr:to>
      <xdr:col>1</xdr:col>
      <xdr:colOff>485775</xdr:colOff>
      <xdr:row>96</xdr:row>
      <xdr:rowOff>92887</xdr:rowOff>
    </xdr:to>
    <xdr:sp macro="" textlink="">
      <xdr:nvSpPr>
        <xdr:cNvPr id="263" name="円/楕円 262"/>
        <xdr:cNvSpPr/>
      </xdr:nvSpPr>
      <xdr:spPr>
        <a:xfrm>
          <a:off x="1079500" y="164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109414</xdr:rowOff>
    </xdr:from>
    <xdr:ext cx="599010" cy="259045"/>
    <xdr:sp macro="" textlink="">
      <xdr:nvSpPr>
        <xdr:cNvPr id="264" name="テキスト ボックス 263"/>
        <xdr:cNvSpPr txBox="1"/>
      </xdr:nvSpPr>
      <xdr:spPr>
        <a:xfrm>
          <a:off x="830794" y="1622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160436</xdr:rowOff>
    </xdr:from>
    <xdr:to>
      <xdr:col>15</xdr:col>
      <xdr:colOff>180975</xdr:colOff>
      <xdr:row>31</xdr:row>
      <xdr:rowOff>16323</xdr:rowOff>
    </xdr:to>
    <xdr:cxnSp macro="">
      <xdr:nvCxnSpPr>
        <xdr:cNvPr id="297" name="直線コネクタ 296"/>
        <xdr:cNvCxnSpPr/>
      </xdr:nvCxnSpPr>
      <xdr:spPr>
        <a:xfrm>
          <a:off x="9639300" y="5303936"/>
          <a:ext cx="8382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111963</xdr:rowOff>
    </xdr:from>
    <xdr:to>
      <xdr:col>14</xdr:col>
      <xdr:colOff>28575</xdr:colOff>
      <xdr:row>30</xdr:row>
      <xdr:rowOff>160436</xdr:rowOff>
    </xdr:to>
    <xdr:cxnSp macro="">
      <xdr:nvCxnSpPr>
        <xdr:cNvPr id="300" name="直線コネクタ 299"/>
        <xdr:cNvCxnSpPr/>
      </xdr:nvCxnSpPr>
      <xdr:spPr>
        <a:xfrm>
          <a:off x="8750300" y="5255463"/>
          <a:ext cx="889000" cy="4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111963</xdr:rowOff>
    </xdr:from>
    <xdr:to>
      <xdr:col>12</xdr:col>
      <xdr:colOff>511175</xdr:colOff>
      <xdr:row>32</xdr:row>
      <xdr:rowOff>143177</xdr:rowOff>
    </xdr:to>
    <xdr:cxnSp macro="">
      <xdr:nvCxnSpPr>
        <xdr:cNvPr id="303" name="直線コネクタ 302"/>
        <xdr:cNvCxnSpPr/>
      </xdr:nvCxnSpPr>
      <xdr:spPr>
        <a:xfrm flipV="1">
          <a:off x="7861300" y="5255463"/>
          <a:ext cx="889000" cy="3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143177</xdr:rowOff>
    </xdr:from>
    <xdr:to>
      <xdr:col>11</xdr:col>
      <xdr:colOff>307975</xdr:colOff>
      <xdr:row>32</xdr:row>
      <xdr:rowOff>149044</xdr:rowOff>
    </xdr:to>
    <xdr:cxnSp macro="">
      <xdr:nvCxnSpPr>
        <xdr:cNvPr id="306" name="直線コネクタ 305"/>
        <xdr:cNvCxnSpPr/>
      </xdr:nvCxnSpPr>
      <xdr:spPr>
        <a:xfrm flipV="1">
          <a:off x="6972300" y="562957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136973</xdr:rowOff>
    </xdr:from>
    <xdr:to>
      <xdr:col>15</xdr:col>
      <xdr:colOff>231775</xdr:colOff>
      <xdr:row>31</xdr:row>
      <xdr:rowOff>67123</xdr:rowOff>
    </xdr:to>
    <xdr:sp macro="" textlink="">
      <xdr:nvSpPr>
        <xdr:cNvPr id="316" name="円/楕円 315"/>
        <xdr:cNvSpPr/>
      </xdr:nvSpPr>
      <xdr:spPr>
        <a:xfrm>
          <a:off x="10426700" y="52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51900</xdr:rowOff>
    </xdr:from>
    <xdr:ext cx="599010" cy="259045"/>
    <xdr:sp macro="" textlink="">
      <xdr:nvSpPr>
        <xdr:cNvPr id="317" name="補助費等該当値テキスト"/>
        <xdr:cNvSpPr txBox="1"/>
      </xdr:nvSpPr>
      <xdr:spPr>
        <a:xfrm>
          <a:off x="10528300" y="519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156,953</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109636</xdr:rowOff>
    </xdr:from>
    <xdr:to>
      <xdr:col>14</xdr:col>
      <xdr:colOff>79375</xdr:colOff>
      <xdr:row>31</xdr:row>
      <xdr:rowOff>39786</xdr:rowOff>
    </xdr:to>
    <xdr:sp macro="" textlink="">
      <xdr:nvSpPr>
        <xdr:cNvPr id="318" name="円/楕円 317"/>
        <xdr:cNvSpPr/>
      </xdr:nvSpPr>
      <xdr:spPr>
        <a:xfrm>
          <a:off x="9588500" y="52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56313</xdr:rowOff>
    </xdr:from>
    <xdr:ext cx="599010" cy="259045"/>
    <xdr:sp macro="" textlink="">
      <xdr:nvSpPr>
        <xdr:cNvPr id="319" name="テキスト ボックス 318"/>
        <xdr:cNvSpPr txBox="1"/>
      </xdr:nvSpPr>
      <xdr:spPr>
        <a:xfrm>
          <a:off x="9339794" y="502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159,823</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61163</xdr:rowOff>
    </xdr:from>
    <xdr:to>
      <xdr:col>12</xdr:col>
      <xdr:colOff>561975</xdr:colOff>
      <xdr:row>30</xdr:row>
      <xdr:rowOff>162763</xdr:rowOff>
    </xdr:to>
    <xdr:sp macro="" textlink="">
      <xdr:nvSpPr>
        <xdr:cNvPr id="320" name="円/楕円 319"/>
        <xdr:cNvSpPr/>
      </xdr:nvSpPr>
      <xdr:spPr>
        <a:xfrm>
          <a:off x="8699500" y="52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7840</xdr:rowOff>
    </xdr:from>
    <xdr:ext cx="599010" cy="259045"/>
    <xdr:sp macro="" textlink="">
      <xdr:nvSpPr>
        <xdr:cNvPr id="321" name="テキスト ボックス 320"/>
        <xdr:cNvSpPr txBox="1"/>
      </xdr:nvSpPr>
      <xdr:spPr>
        <a:xfrm>
          <a:off x="8450794" y="497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164,912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92377</xdr:rowOff>
    </xdr:from>
    <xdr:to>
      <xdr:col>11</xdr:col>
      <xdr:colOff>358775</xdr:colOff>
      <xdr:row>33</xdr:row>
      <xdr:rowOff>22527</xdr:rowOff>
    </xdr:to>
    <xdr:sp macro="" textlink="">
      <xdr:nvSpPr>
        <xdr:cNvPr id="322" name="円/楕円 321"/>
        <xdr:cNvSpPr/>
      </xdr:nvSpPr>
      <xdr:spPr>
        <a:xfrm>
          <a:off x="7810500" y="55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39054</xdr:rowOff>
    </xdr:from>
    <xdr:ext cx="599010" cy="259045"/>
    <xdr:sp macro="" textlink="">
      <xdr:nvSpPr>
        <xdr:cNvPr id="323" name="テキスト ボックス 322"/>
        <xdr:cNvSpPr txBox="1"/>
      </xdr:nvSpPr>
      <xdr:spPr>
        <a:xfrm>
          <a:off x="7561794" y="535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98244</xdr:rowOff>
    </xdr:from>
    <xdr:to>
      <xdr:col>10</xdr:col>
      <xdr:colOff>155575</xdr:colOff>
      <xdr:row>33</xdr:row>
      <xdr:rowOff>28394</xdr:rowOff>
    </xdr:to>
    <xdr:sp macro="" textlink="">
      <xdr:nvSpPr>
        <xdr:cNvPr id="324" name="円/楕円 323"/>
        <xdr:cNvSpPr/>
      </xdr:nvSpPr>
      <xdr:spPr>
        <a:xfrm>
          <a:off x="6921500" y="558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44921</xdr:rowOff>
    </xdr:from>
    <xdr:ext cx="599010" cy="259045"/>
    <xdr:sp macro="" textlink="">
      <xdr:nvSpPr>
        <xdr:cNvPr id="325" name="テキスト ボックス 324"/>
        <xdr:cNvSpPr txBox="1"/>
      </xdr:nvSpPr>
      <xdr:spPr>
        <a:xfrm>
          <a:off x="6672794" y="535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16484</xdr:rowOff>
    </xdr:from>
    <xdr:to>
      <xdr:col>15</xdr:col>
      <xdr:colOff>180975</xdr:colOff>
      <xdr:row>56</xdr:row>
      <xdr:rowOff>78215</xdr:rowOff>
    </xdr:to>
    <xdr:cxnSp macro="">
      <xdr:nvCxnSpPr>
        <xdr:cNvPr id="352" name="直線コネクタ 351"/>
        <xdr:cNvCxnSpPr/>
      </xdr:nvCxnSpPr>
      <xdr:spPr>
        <a:xfrm>
          <a:off x="9639300" y="9446234"/>
          <a:ext cx="838200" cy="2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16484</xdr:rowOff>
    </xdr:from>
    <xdr:to>
      <xdr:col>14</xdr:col>
      <xdr:colOff>28575</xdr:colOff>
      <xdr:row>56</xdr:row>
      <xdr:rowOff>91278</xdr:rowOff>
    </xdr:to>
    <xdr:cxnSp macro="">
      <xdr:nvCxnSpPr>
        <xdr:cNvPr id="355" name="直線コネクタ 354"/>
        <xdr:cNvCxnSpPr/>
      </xdr:nvCxnSpPr>
      <xdr:spPr>
        <a:xfrm flipV="1">
          <a:off x="8750300" y="9446234"/>
          <a:ext cx="889000" cy="24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101002</xdr:rowOff>
    </xdr:from>
    <xdr:to>
      <xdr:col>12</xdr:col>
      <xdr:colOff>511175</xdr:colOff>
      <xdr:row>56</xdr:row>
      <xdr:rowOff>91278</xdr:rowOff>
    </xdr:to>
    <xdr:cxnSp macro="">
      <xdr:nvCxnSpPr>
        <xdr:cNvPr id="358" name="直線コネクタ 357"/>
        <xdr:cNvCxnSpPr/>
      </xdr:nvCxnSpPr>
      <xdr:spPr>
        <a:xfrm>
          <a:off x="7861300" y="9530752"/>
          <a:ext cx="889000" cy="16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101002</xdr:rowOff>
    </xdr:from>
    <xdr:to>
      <xdr:col>11</xdr:col>
      <xdr:colOff>307975</xdr:colOff>
      <xdr:row>56</xdr:row>
      <xdr:rowOff>25643</xdr:rowOff>
    </xdr:to>
    <xdr:cxnSp macro="">
      <xdr:nvCxnSpPr>
        <xdr:cNvPr id="361" name="直線コネクタ 360"/>
        <xdr:cNvCxnSpPr/>
      </xdr:nvCxnSpPr>
      <xdr:spPr>
        <a:xfrm flipV="1">
          <a:off x="6972300" y="9530752"/>
          <a:ext cx="889000" cy="9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27415</xdr:rowOff>
    </xdr:from>
    <xdr:to>
      <xdr:col>15</xdr:col>
      <xdr:colOff>231775</xdr:colOff>
      <xdr:row>56</xdr:row>
      <xdr:rowOff>129015</xdr:rowOff>
    </xdr:to>
    <xdr:sp macro="" textlink="">
      <xdr:nvSpPr>
        <xdr:cNvPr id="371" name="円/楕円 370"/>
        <xdr:cNvSpPr/>
      </xdr:nvSpPr>
      <xdr:spPr>
        <a:xfrm>
          <a:off x="10426700" y="96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50292</xdr:rowOff>
    </xdr:from>
    <xdr:ext cx="534377" cy="259045"/>
    <xdr:sp macro="" textlink="">
      <xdr:nvSpPr>
        <xdr:cNvPr id="372" name="普通建設事業費該当値テキスト"/>
        <xdr:cNvSpPr txBox="1"/>
      </xdr:nvSpPr>
      <xdr:spPr>
        <a:xfrm>
          <a:off x="10528300" y="948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88,448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137134</xdr:rowOff>
    </xdr:from>
    <xdr:to>
      <xdr:col>14</xdr:col>
      <xdr:colOff>79375</xdr:colOff>
      <xdr:row>55</xdr:row>
      <xdr:rowOff>67284</xdr:rowOff>
    </xdr:to>
    <xdr:sp macro="" textlink="">
      <xdr:nvSpPr>
        <xdr:cNvPr id="373" name="円/楕円 372"/>
        <xdr:cNvSpPr/>
      </xdr:nvSpPr>
      <xdr:spPr>
        <a:xfrm>
          <a:off x="9588500" y="93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83811</xdr:rowOff>
    </xdr:from>
    <xdr:ext cx="599010" cy="259045"/>
    <xdr:sp macro="" textlink="">
      <xdr:nvSpPr>
        <xdr:cNvPr id="374" name="テキスト ボックス 373"/>
        <xdr:cNvSpPr txBox="1"/>
      </xdr:nvSpPr>
      <xdr:spPr>
        <a:xfrm>
          <a:off x="9339794" y="917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40478</xdr:rowOff>
    </xdr:from>
    <xdr:to>
      <xdr:col>12</xdr:col>
      <xdr:colOff>561975</xdr:colOff>
      <xdr:row>56</xdr:row>
      <xdr:rowOff>142078</xdr:rowOff>
    </xdr:to>
    <xdr:sp macro="" textlink="">
      <xdr:nvSpPr>
        <xdr:cNvPr id="375" name="円/楕円 374"/>
        <xdr:cNvSpPr/>
      </xdr:nvSpPr>
      <xdr:spPr>
        <a:xfrm>
          <a:off x="8699500" y="96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133205</xdr:rowOff>
    </xdr:from>
    <xdr:ext cx="534377" cy="259045"/>
    <xdr:sp macro="" textlink="">
      <xdr:nvSpPr>
        <xdr:cNvPr id="376" name="テキスト ボックス 375"/>
        <xdr:cNvSpPr txBox="1"/>
      </xdr:nvSpPr>
      <xdr:spPr>
        <a:xfrm>
          <a:off x="8483111" y="97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50202</xdr:rowOff>
    </xdr:from>
    <xdr:to>
      <xdr:col>11</xdr:col>
      <xdr:colOff>358775</xdr:colOff>
      <xdr:row>55</xdr:row>
      <xdr:rowOff>151802</xdr:rowOff>
    </xdr:to>
    <xdr:sp macro="" textlink="">
      <xdr:nvSpPr>
        <xdr:cNvPr id="377" name="円/楕円 376"/>
        <xdr:cNvSpPr/>
      </xdr:nvSpPr>
      <xdr:spPr>
        <a:xfrm>
          <a:off x="7810500" y="9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168329</xdr:rowOff>
    </xdr:from>
    <xdr:ext cx="599010" cy="259045"/>
    <xdr:sp macro="" textlink="">
      <xdr:nvSpPr>
        <xdr:cNvPr id="378" name="テキスト ボックス 377"/>
        <xdr:cNvSpPr txBox="1"/>
      </xdr:nvSpPr>
      <xdr:spPr>
        <a:xfrm>
          <a:off x="7561794" y="92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146293</xdr:rowOff>
    </xdr:from>
    <xdr:to>
      <xdr:col>10</xdr:col>
      <xdr:colOff>155575</xdr:colOff>
      <xdr:row>56</xdr:row>
      <xdr:rowOff>76443</xdr:rowOff>
    </xdr:to>
    <xdr:sp macro="" textlink="">
      <xdr:nvSpPr>
        <xdr:cNvPr id="379" name="円/楕円 378"/>
        <xdr:cNvSpPr/>
      </xdr:nvSpPr>
      <xdr:spPr>
        <a:xfrm>
          <a:off x="6921500" y="95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92970</xdr:rowOff>
    </xdr:from>
    <xdr:ext cx="534377" cy="259045"/>
    <xdr:sp macro="" textlink="">
      <xdr:nvSpPr>
        <xdr:cNvPr id="380" name="テキスト ボックス 379"/>
        <xdr:cNvSpPr txBox="1"/>
      </xdr:nvSpPr>
      <xdr:spPr>
        <a:xfrm>
          <a:off x="6705111" y="93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74968</xdr:rowOff>
    </xdr:from>
    <xdr:to>
      <xdr:col>15</xdr:col>
      <xdr:colOff>180975</xdr:colOff>
      <xdr:row>77</xdr:row>
      <xdr:rowOff>132606</xdr:rowOff>
    </xdr:to>
    <xdr:cxnSp macro="">
      <xdr:nvCxnSpPr>
        <xdr:cNvPr id="409" name="直線コネクタ 408"/>
        <xdr:cNvCxnSpPr/>
      </xdr:nvCxnSpPr>
      <xdr:spPr>
        <a:xfrm flipV="1">
          <a:off x="9639300" y="13276618"/>
          <a:ext cx="838200" cy="5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8765</xdr:rowOff>
    </xdr:from>
    <xdr:to>
      <xdr:col>14</xdr:col>
      <xdr:colOff>28575</xdr:colOff>
      <xdr:row>77</xdr:row>
      <xdr:rowOff>132606</xdr:rowOff>
    </xdr:to>
    <xdr:cxnSp macro="">
      <xdr:nvCxnSpPr>
        <xdr:cNvPr id="412" name="直線コネクタ 411"/>
        <xdr:cNvCxnSpPr/>
      </xdr:nvCxnSpPr>
      <xdr:spPr>
        <a:xfrm>
          <a:off x="8750300" y="13210415"/>
          <a:ext cx="889000" cy="1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24168</xdr:rowOff>
    </xdr:from>
    <xdr:to>
      <xdr:col>15</xdr:col>
      <xdr:colOff>231775</xdr:colOff>
      <xdr:row>77</xdr:row>
      <xdr:rowOff>125768</xdr:rowOff>
    </xdr:to>
    <xdr:sp macro="" textlink="">
      <xdr:nvSpPr>
        <xdr:cNvPr id="422" name="円/楕円 421"/>
        <xdr:cNvSpPr/>
      </xdr:nvSpPr>
      <xdr:spPr>
        <a:xfrm>
          <a:off x="10426700" y="13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47045</xdr:rowOff>
    </xdr:from>
    <xdr:ext cx="534377" cy="259045"/>
    <xdr:sp macro="" textlink="">
      <xdr:nvSpPr>
        <xdr:cNvPr id="423" name="普通建設事業費 （ うち新規整備　）該当値テキスト"/>
        <xdr:cNvSpPr txBox="1"/>
      </xdr:nvSpPr>
      <xdr:spPr>
        <a:xfrm>
          <a:off x="10528300" y="130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81806</xdr:rowOff>
    </xdr:from>
    <xdr:to>
      <xdr:col>14</xdr:col>
      <xdr:colOff>79375</xdr:colOff>
      <xdr:row>78</xdr:row>
      <xdr:rowOff>11956</xdr:rowOff>
    </xdr:to>
    <xdr:sp macro="" textlink="">
      <xdr:nvSpPr>
        <xdr:cNvPr id="424" name="円/楕円 423"/>
        <xdr:cNvSpPr/>
      </xdr:nvSpPr>
      <xdr:spPr>
        <a:xfrm>
          <a:off x="9588500" y="132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3083</xdr:rowOff>
    </xdr:from>
    <xdr:ext cx="534377" cy="259045"/>
    <xdr:sp macro="" textlink="">
      <xdr:nvSpPr>
        <xdr:cNvPr id="425" name="テキスト ボックス 424"/>
        <xdr:cNvSpPr txBox="1"/>
      </xdr:nvSpPr>
      <xdr:spPr>
        <a:xfrm>
          <a:off x="9372111" y="1337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129415</xdr:rowOff>
    </xdr:from>
    <xdr:to>
      <xdr:col>12</xdr:col>
      <xdr:colOff>561975</xdr:colOff>
      <xdr:row>77</xdr:row>
      <xdr:rowOff>59565</xdr:rowOff>
    </xdr:to>
    <xdr:sp macro="" textlink="">
      <xdr:nvSpPr>
        <xdr:cNvPr id="426" name="円/楕円 425"/>
        <xdr:cNvSpPr/>
      </xdr:nvSpPr>
      <xdr:spPr>
        <a:xfrm>
          <a:off x="8699500" y="131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50692</xdr:rowOff>
    </xdr:from>
    <xdr:ext cx="534377" cy="259045"/>
    <xdr:sp macro="" textlink="">
      <xdr:nvSpPr>
        <xdr:cNvPr id="427" name="テキスト ボックス 426"/>
        <xdr:cNvSpPr txBox="1"/>
      </xdr:nvSpPr>
      <xdr:spPr>
        <a:xfrm>
          <a:off x="8483111" y="132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148273</xdr:rowOff>
    </xdr:from>
    <xdr:to>
      <xdr:col>15</xdr:col>
      <xdr:colOff>180975</xdr:colOff>
      <xdr:row>97</xdr:row>
      <xdr:rowOff>143421</xdr:rowOff>
    </xdr:to>
    <xdr:cxnSp macro="">
      <xdr:nvCxnSpPr>
        <xdr:cNvPr id="452" name="直線コネクタ 451"/>
        <xdr:cNvCxnSpPr/>
      </xdr:nvCxnSpPr>
      <xdr:spPr>
        <a:xfrm flipV="1">
          <a:off x="9639300" y="16607473"/>
          <a:ext cx="838200" cy="1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78355</xdr:rowOff>
    </xdr:from>
    <xdr:to>
      <xdr:col>14</xdr:col>
      <xdr:colOff>28575</xdr:colOff>
      <xdr:row>97</xdr:row>
      <xdr:rowOff>143421</xdr:rowOff>
    </xdr:to>
    <xdr:cxnSp macro="">
      <xdr:nvCxnSpPr>
        <xdr:cNvPr id="455" name="直線コネクタ 454"/>
        <xdr:cNvCxnSpPr/>
      </xdr:nvCxnSpPr>
      <xdr:spPr>
        <a:xfrm>
          <a:off x="8750300" y="16709005"/>
          <a:ext cx="889000" cy="6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97473</xdr:rowOff>
    </xdr:from>
    <xdr:to>
      <xdr:col>15</xdr:col>
      <xdr:colOff>231775</xdr:colOff>
      <xdr:row>97</xdr:row>
      <xdr:rowOff>27623</xdr:rowOff>
    </xdr:to>
    <xdr:sp macro="" textlink="">
      <xdr:nvSpPr>
        <xdr:cNvPr id="465" name="円/楕円 464"/>
        <xdr:cNvSpPr/>
      </xdr:nvSpPr>
      <xdr:spPr>
        <a:xfrm>
          <a:off x="10426700" y="165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75900</xdr:rowOff>
    </xdr:from>
    <xdr:ext cx="534377" cy="259045"/>
    <xdr:sp macro="" textlink="">
      <xdr:nvSpPr>
        <xdr:cNvPr id="466" name="普通建設事業費 （ うち更新整備　）該当値テキスト"/>
        <xdr:cNvSpPr txBox="1"/>
      </xdr:nvSpPr>
      <xdr:spPr>
        <a:xfrm>
          <a:off x="10528300" y="165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92621</xdr:rowOff>
    </xdr:from>
    <xdr:to>
      <xdr:col>14</xdr:col>
      <xdr:colOff>79375</xdr:colOff>
      <xdr:row>98</xdr:row>
      <xdr:rowOff>22771</xdr:rowOff>
    </xdr:to>
    <xdr:sp macro="" textlink="">
      <xdr:nvSpPr>
        <xdr:cNvPr id="467" name="円/楕円 466"/>
        <xdr:cNvSpPr/>
      </xdr:nvSpPr>
      <xdr:spPr>
        <a:xfrm>
          <a:off x="9588500" y="167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13898</xdr:rowOff>
    </xdr:from>
    <xdr:ext cx="469744" cy="259045"/>
    <xdr:sp macro="" textlink="">
      <xdr:nvSpPr>
        <xdr:cNvPr id="468" name="テキスト ボックス 467"/>
        <xdr:cNvSpPr txBox="1"/>
      </xdr:nvSpPr>
      <xdr:spPr>
        <a:xfrm>
          <a:off x="9404427" y="1681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27555</xdr:rowOff>
    </xdr:from>
    <xdr:to>
      <xdr:col>12</xdr:col>
      <xdr:colOff>561975</xdr:colOff>
      <xdr:row>97</xdr:row>
      <xdr:rowOff>129155</xdr:rowOff>
    </xdr:to>
    <xdr:sp macro="" textlink="">
      <xdr:nvSpPr>
        <xdr:cNvPr id="469" name="円/楕円 468"/>
        <xdr:cNvSpPr/>
      </xdr:nvSpPr>
      <xdr:spPr>
        <a:xfrm>
          <a:off x="8699500" y="16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120282</xdr:rowOff>
    </xdr:from>
    <xdr:ext cx="534377" cy="259045"/>
    <xdr:sp macro="" textlink="">
      <xdr:nvSpPr>
        <xdr:cNvPr id="470" name="テキスト ボックス 469"/>
        <xdr:cNvSpPr txBox="1"/>
      </xdr:nvSpPr>
      <xdr:spPr>
        <a:xfrm>
          <a:off x="8483111" y="167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144158</xdr:rowOff>
    </xdr:from>
    <xdr:to>
      <xdr:col>23</xdr:col>
      <xdr:colOff>517525</xdr:colOff>
      <xdr:row>38</xdr:row>
      <xdr:rowOff>128933</xdr:rowOff>
    </xdr:to>
    <xdr:cxnSp macro="">
      <xdr:nvCxnSpPr>
        <xdr:cNvPr id="497" name="直線コネクタ 496"/>
        <xdr:cNvCxnSpPr/>
      </xdr:nvCxnSpPr>
      <xdr:spPr>
        <a:xfrm flipV="1">
          <a:off x="15481300" y="6316358"/>
          <a:ext cx="838200" cy="32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70823</xdr:rowOff>
    </xdr:from>
    <xdr:to>
      <xdr:col>22</xdr:col>
      <xdr:colOff>365125</xdr:colOff>
      <xdr:row>38</xdr:row>
      <xdr:rowOff>128933</xdr:rowOff>
    </xdr:to>
    <xdr:cxnSp macro="">
      <xdr:nvCxnSpPr>
        <xdr:cNvPr id="500" name="直線コネクタ 499"/>
        <xdr:cNvCxnSpPr/>
      </xdr:nvCxnSpPr>
      <xdr:spPr>
        <a:xfrm>
          <a:off x="14592300" y="6585923"/>
          <a:ext cx="889000" cy="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70823</xdr:rowOff>
    </xdr:from>
    <xdr:to>
      <xdr:col>21</xdr:col>
      <xdr:colOff>161925</xdr:colOff>
      <xdr:row>38</xdr:row>
      <xdr:rowOff>136408</xdr:rowOff>
    </xdr:to>
    <xdr:cxnSp macro="">
      <xdr:nvCxnSpPr>
        <xdr:cNvPr id="503" name="直線コネクタ 502"/>
        <xdr:cNvCxnSpPr/>
      </xdr:nvCxnSpPr>
      <xdr:spPr>
        <a:xfrm flipV="1">
          <a:off x="13703300" y="6585923"/>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45288</xdr:rowOff>
    </xdr:from>
    <xdr:to>
      <xdr:col>19</xdr:col>
      <xdr:colOff>644525</xdr:colOff>
      <xdr:row>38</xdr:row>
      <xdr:rowOff>136408</xdr:rowOff>
    </xdr:to>
    <xdr:cxnSp macro="">
      <xdr:nvCxnSpPr>
        <xdr:cNvPr id="506" name="直線コネクタ 505"/>
        <xdr:cNvCxnSpPr/>
      </xdr:nvCxnSpPr>
      <xdr:spPr>
        <a:xfrm>
          <a:off x="12814300" y="6560388"/>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93358</xdr:rowOff>
    </xdr:from>
    <xdr:to>
      <xdr:col>23</xdr:col>
      <xdr:colOff>568325</xdr:colOff>
      <xdr:row>37</xdr:row>
      <xdr:rowOff>23508</xdr:rowOff>
    </xdr:to>
    <xdr:sp macro="" textlink="">
      <xdr:nvSpPr>
        <xdr:cNvPr id="516" name="円/楕円 515"/>
        <xdr:cNvSpPr/>
      </xdr:nvSpPr>
      <xdr:spPr>
        <a:xfrm>
          <a:off x="16268700" y="62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116235</xdr:rowOff>
    </xdr:from>
    <xdr:ext cx="534377" cy="259045"/>
    <xdr:sp macro="" textlink="">
      <xdr:nvSpPr>
        <xdr:cNvPr id="517" name="災害復旧事業費該当値テキスト"/>
        <xdr:cNvSpPr txBox="1"/>
      </xdr:nvSpPr>
      <xdr:spPr>
        <a:xfrm>
          <a:off x="16370300" y="61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78133</xdr:rowOff>
    </xdr:from>
    <xdr:to>
      <xdr:col>22</xdr:col>
      <xdr:colOff>415925</xdr:colOff>
      <xdr:row>39</xdr:row>
      <xdr:rowOff>8283</xdr:rowOff>
    </xdr:to>
    <xdr:sp macro="" textlink="">
      <xdr:nvSpPr>
        <xdr:cNvPr id="518" name="円/楕円 517"/>
        <xdr:cNvSpPr/>
      </xdr:nvSpPr>
      <xdr:spPr>
        <a:xfrm>
          <a:off x="15430500" y="65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170860</xdr:rowOff>
    </xdr:from>
    <xdr:ext cx="378565" cy="259045"/>
    <xdr:sp macro="" textlink="">
      <xdr:nvSpPr>
        <xdr:cNvPr id="519" name="テキスト ボックス 518"/>
        <xdr:cNvSpPr txBox="1"/>
      </xdr:nvSpPr>
      <xdr:spPr>
        <a:xfrm>
          <a:off x="15292017" y="668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20023</xdr:rowOff>
    </xdr:from>
    <xdr:to>
      <xdr:col>21</xdr:col>
      <xdr:colOff>212725</xdr:colOff>
      <xdr:row>38</xdr:row>
      <xdr:rowOff>121623</xdr:rowOff>
    </xdr:to>
    <xdr:sp macro="" textlink="">
      <xdr:nvSpPr>
        <xdr:cNvPr id="520" name="円/楕円 519"/>
        <xdr:cNvSpPr/>
      </xdr:nvSpPr>
      <xdr:spPr>
        <a:xfrm>
          <a:off x="14541500" y="65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112750</xdr:rowOff>
    </xdr:from>
    <xdr:ext cx="469744" cy="259045"/>
    <xdr:sp macro="" textlink="">
      <xdr:nvSpPr>
        <xdr:cNvPr id="521" name="テキスト ボックス 520"/>
        <xdr:cNvSpPr txBox="1"/>
      </xdr:nvSpPr>
      <xdr:spPr>
        <a:xfrm>
          <a:off x="14357427" y="66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85608</xdr:rowOff>
    </xdr:from>
    <xdr:to>
      <xdr:col>20</xdr:col>
      <xdr:colOff>9525</xdr:colOff>
      <xdr:row>39</xdr:row>
      <xdr:rowOff>15758</xdr:rowOff>
    </xdr:to>
    <xdr:sp macro="" textlink="">
      <xdr:nvSpPr>
        <xdr:cNvPr id="522" name="円/楕円 521"/>
        <xdr:cNvSpPr/>
      </xdr:nvSpPr>
      <xdr:spPr>
        <a:xfrm>
          <a:off x="13652500" y="660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6885</xdr:rowOff>
    </xdr:from>
    <xdr:ext cx="378565" cy="259045"/>
    <xdr:sp macro="" textlink="">
      <xdr:nvSpPr>
        <xdr:cNvPr id="523" name="テキスト ボックス 522"/>
        <xdr:cNvSpPr txBox="1"/>
      </xdr:nvSpPr>
      <xdr:spPr>
        <a:xfrm>
          <a:off x="13514017" y="669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165938</xdr:rowOff>
    </xdr:from>
    <xdr:to>
      <xdr:col>18</xdr:col>
      <xdr:colOff>492125</xdr:colOff>
      <xdr:row>38</xdr:row>
      <xdr:rowOff>96088</xdr:rowOff>
    </xdr:to>
    <xdr:sp macro="" textlink="">
      <xdr:nvSpPr>
        <xdr:cNvPr id="524" name="円/楕円 523"/>
        <xdr:cNvSpPr/>
      </xdr:nvSpPr>
      <xdr:spPr>
        <a:xfrm>
          <a:off x="127635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87215</xdr:rowOff>
    </xdr:from>
    <xdr:ext cx="469744" cy="259045"/>
    <xdr:sp macro="" textlink="">
      <xdr:nvSpPr>
        <xdr:cNvPr id="525" name="テキスト ボックス 524"/>
        <xdr:cNvSpPr txBox="1"/>
      </xdr:nvSpPr>
      <xdr:spPr>
        <a:xfrm>
          <a:off x="12579427" y="660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103296</xdr:rowOff>
    </xdr:from>
    <xdr:to>
      <xdr:col>23</xdr:col>
      <xdr:colOff>517525</xdr:colOff>
      <xdr:row>76</xdr:row>
      <xdr:rowOff>120498</xdr:rowOff>
    </xdr:to>
    <xdr:cxnSp macro="">
      <xdr:nvCxnSpPr>
        <xdr:cNvPr id="611" name="直線コネクタ 610"/>
        <xdr:cNvCxnSpPr/>
      </xdr:nvCxnSpPr>
      <xdr:spPr>
        <a:xfrm>
          <a:off x="15481300" y="13133496"/>
          <a:ext cx="8382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88329</xdr:rowOff>
    </xdr:from>
    <xdr:to>
      <xdr:col>22</xdr:col>
      <xdr:colOff>365125</xdr:colOff>
      <xdr:row>76</xdr:row>
      <xdr:rowOff>103296</xdr:rowOff>
    </xdr:to>
    <xdr:cxnSp macro="">
      <xdr:nvCxnSpPr>
        <xdr:cNvPr id="614" name="直線コネクタ 613"/>
        <xdr:cNvCxnSpPr/>
      </xdr:nvCxnSpPr>
      <xdr:spPr>
        <a:xfrm>
          <a:off x="14592300" y="13118529"/>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88329</xdr:rowOff>
    </xdr:from>
    <xdr:to>
      <xdr:col>21</xdr:col>
      <xdr:colOff>161925</xdr:colOff>
      <xdr:row>76</xdr:row>
      <xdr:rowOff>103767</xdr:rowOff>
    </xdr:to>
    <xdr:cxnSp macro="">
      <xdr:nvCxnSpPr>
        <xdr:cNvPr id="617" name="直線コネクタ 616"/>
        <xdr:cNvCxnSpPr/>
      </xdr:nvCxnSpPr>
      <xdr:spPr>
        <a:xfrm flipV="1">
          <a:off x="13703300" y="13118529"/>
          <a:ext cx="8890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92376</xdr:rowOff>
    </xdr:from>
    <xdr:to>
      <xdr:col>19</xdr:col>
      <xdr:colOff>644525</xdr:colOff>
      <xdr:row>76</xdr:row>
      <xdr:rowOff>103767</xdr:rowOff>
    </xdr:to>
    <xdr:cxnSp macro="">
      <xdr:nvCxnSpPr>
        <xdr:cNvPr id="620" name="直線コネクタ 619"/>
        <xdr:cNvCxnSpPr/>
      </xdr:nvCxnSpPr>
      <xdr:spPr>
        <a:xfrm>
          <a:off x="12814300" y="13122576"/>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69698</xdr:rowOff>
    </xdr:from>
    <xdr:to>
      <xdr:col>23</xdr:col>
      <xdr:colOff>568325</xdr:colOff>
      <xdr:row>76</xdr:row>
      <xdr:rowOff>171298</xdr:rowOff>
    </xdr:to>
    <xdr:sp macro="" textlink="">
      <xdr:nvSpPr>
        <xdr:cNvPr id="630" name="円/楕円 629"/>
        <xdr:cNvSpPr/>
      </xdr:nvSpPr>
      <xdr:spPr>
        <a:xfrm>
          <a:off x="162687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92574</xdr:rowOff>
    </xdr:from>
    <xdr:ext cx="599010" cy="259045"/>
    <xdr:sp macro="" textlink="">
      <xdr:nvSpPr>
        <xdr:cNvPr id="631" name="公債費該当値テキスト"/>
        <xdr:cNvSpPr txBox="1"/>
      </xdr:nvSpPr>
      <xdr:spPr>
        <a:xfrm>
          <a:off x="16370300" y="1295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52496</xdr:rowOff>
    </xdr:from>
    <xdr:to>
      <xdr:col>22</xdr:col>
      <xdr:colOff>415925</xdr:colOff>
      <xdr:row>76</xdr:row>
      <xdr:rowOff>154096</xdr:rowOff>
    </xdr:to>
    <xdr:sp macro="" textlink="">
      <xdr:nvSpPr>
        <xdr:cNvPr id="632" name="円/楕円 631"/>
        <xdr:cNvSpPr/>
      </xdr:nvSpPr>
      <xdr:spPr>
        <a:xfrm>
          <a:off x="15430500" y="1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170622</xdr:rowOff>
    </xdr:from>
    <xdr:ext cx="599010" cy="259045"/>
    <xdr:sp macro="" textlink="">
      <xdr:nvSpPr>
        <xdr:cNvPr id="633" name="テキスト ボックス 632"/>
        <xdr:cNvSpPr txBox="1"/>
      </xdr:nvSpPr>
      <xdr:spPr>
        <a:xfrm>
          <a:off x="15181794" y="1285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37529</xdr:rowOff>
    </xdr:from>
    <xdr:to>
      <xdr:col>21</xdr:col>
      <xdr:colOff>212725</xdr:colOff>
      <xdr:row>76</xdr:row>
      <xdr:rowOff>139129</xdr:rowOff>
    </xdr:to>
    <xdr:sp macro="" textlink="">
      <xdr:nvSpPr>
        <xdr:cNvPr id="634" name="円/楕円 633"/>
        <xdr:cNvSpPr/>
      </xdr:nvSpPr>
      <xdr:spPr>
        <a:xfrm>
          <a:off x="14541500" y="130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155656</xdr:rowOff>
    </xdr:from>
    <xdr:ext cx="599010" cy="259045"/>
    <xdr:sp macro="" textlink="">
      <xdr:nvSpPr>
        <xdr:cNvPr id="635" name="テキスト ボックス 634"/>
        <xdr:cNvSpPr txBox="1"/>
      </xdr:nvSpPr>
      <xdr:spPr>
        <a:xfrm>
          <a:off x="14292794" y="1284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52967</xdr:rowOff>
    </xdr:from>
    <xdr:to>
      <xdr:col>20</xdr:col>
      <xdr:colOff>9525</xdr:colOff>
      <xdr:row>76</xdr:row>
      <xdr:rowOff>154567</xdr:rowOff>
    </xdr:to>
    <xdr:sp macro="" textlink="">
      <xdr:nvSpPr>
        <xdr:cNvPr id="636" name="円/楕円 635"/>
        <xdr:cNvSpPr/>
      </xdr:nvSpPr>
      <xdr:spPr>
        <a:xfrm>
          <a:off x="13652500" y="130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171095</xdr:rowOff>
    </xdr:from>
    <xdr:ext cx="599010" cy="259045"/>
    <xdr:sp macro="" textlink="">
      <xdr:nvSpPr>
        <xdr:cNvPr id="637" name="テキスト ボックス 636"/>
        <xdr:cNvSpPr txBox="1"/>
      </xdr:nvSpPr>
      <xdr:spPr>
        <a:xfrm>
          <a:off x="13403794" y="128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41576</xdr:rowOff>
    </xdr:from>
    <xdr:to>
      <xdr:col>18</xdr:col>
      <xdr:colOff>492125</xdr:colOff>
      <xdr:row>76</xdr:row>
      <xdr:rowOff>143176</xdr:rowOff>
    </xdr:to>
    <xdr:sp macro="" textlink="">
      <xdr:nvSpPr>
        <xdr:cNvPr id="638" name="円/楕円 637"/>
        <xdr:cNvSpPr/>
      </xdr:nvSpPr>
      <xdr:spPr>
        <a:xfrm>
          <a:off x="12763500" y="130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159703</xdr:rowOff>
    </xdr:from>
    <xdr:ext cx="599010" cy="259045"/>
    <xdr:sp macro="" textlink="">
      <xdr:nvSpPr>
        <xdr:cNvPr id="639" name="テキスト ボックス 638"/>
        <xdr:cNvSpPr txBox="1"/>
      </xdr:nvSpPr>
      <xdr:spPr>
        <a:xfrm>
          <a:off x="12514794" y="128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33203</xdr:rowOff>
    </xdr:from>
    <xdr:to>
      <xdr:col>23</xdr:col>
      <xdr:colOff>517525</xdr:colOff>
      <xdr:row>99</xdr:row>
      <xdr:rowOff>43253</xdr:rowOff>
    </xdr:to>
    <xdr:cxnSp macro="">
      <xdr:nvCxnSpPr>
        <xdr:cNvPr id="668" name="直線コネクタ 667"/>
        <xdr:cNvCxnSpPr/>
      </xdr:nvCxnSpPr>
      <xdr:spPr>
        <a:xfrm>
          <a:off x="15481300" y="17006753"/>
          <a:ext cx="8382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33203</xdr:rowOff>
    </xdr:from>
    <xdr:to>
      <xdr:col>22</xdr:col>
      <xdr:colOff>365125</xdr:colOff>
      <xdr:row>99</xdr:row>
      <xdr:rowOff>41280</xdr:rowOff>
    </xdr:to>
    <xdr:cxnSp macro="">
      <xdr:nvCxnSpPr>
        <xdr:cNvPr id="671" name="直線コネクタ 670"/>
        <xdr:cNvCxnSpPr/>
      </xdr:nvCxnSpPr>
      <xdr:spPr>
        <a:xfrm flipV="1">
          <a:off x="14592300" y="170067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163917</xdr:rowOff>
    </xdr:from>
    <xdr:to>
      <xdr:col>21</xdr:col>
      <xdr:colOff>161925</xdr:colOff>
      <xdr:row>99</xdr:row>
      <xdr:rowOff>41280</xdr:rowOff>
    </xdr:to>
    <xdr:cxnSp macro="">
      <xdr:nvCxnSpPr>
        <xdr:cNvPr id="674" name="直線コネクタ 673"/>
        <xdr:cNvCxnSpPr/>
      </xdr:nvCxnSpPr>
      <xdr:spPr>
        <a:xfrm>
          <a:off x="13703300" y="16966017"/>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80958</xdr:rowOff>
    </xdr:from>
    <xdr:to>
      <xdr:col>19</xdr:col>
      <xdr:colOff>644525</xdr:colOff>
      <xdr:row>98</xdr:row>
      <xdr:rowOff>163917</xdr:rowOff>
    </xdr:to>
    <xdr:cxnSp macro="">
      <xdr:nvCxnSpPr>
        <xdr:cNvPr id="677" name="直線コネクタ 676"/>
        <xdr:cNvCxnSpPr/>
      </xdr:nvCxnSpPr>
      <xdr:spPr>
        <a:xfrm>
          <a:off x="12814300" y="16883058"/>
          <a:ext cx="889000" cy="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163903</xdr:rowOff>
    </xdr:from>
    <xdr:to>
      <xdr:col>23</xdr:col>
      <xdr:colOff>568325</xdr:colOff>
      <xdr:row>99</xdr:row>
      <xdr:rowOff>94053</xdr:rowOff>
    </xdr:to>
    <xdr:sp macro="" textlink="">
      <xdr:nvSpPr>
        <xdr:cNvPr id="687" name="円/楕円 686"/>
        <xdr:cNvSpPr/>
      </xdr:nvSpPr>
      <xdr:spPr>
        <a:xfrm>
          <a:off x="16268700" y="169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78830</xdr:rowOff>
    </xdr:from>
    <xdr:ext cx="378565" cy="259045"/>
    <xdr:sp macro="" textlink="">
      <xdr:nvSpPr>
        <xdr:cNvPr id="688" name="積立金該当値テキスト"/>
        <xdr:cNvSpPr txBox="1"/>
      </xdr:nvSpPr>
      <xdr:spPr>
        <a:xfrm>
          <a:off x="16370300" y="1688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153853</xdr:rowOff>
    </xdr:from>
    <xdr:to>
      <xdr:col>22</xdr:col>
      <xdr:colOff>415925</xdr:colOff>
      <xdr:row>99</xdr:row>
      <xdr:rowOff>84003</xdr:rowOff>
    </xdr:to>
    <xdr:sp macro="" textlink="">
      <xdr:nvSpPr>
        <xdr:cNvPr id="689" name="円/楕円 688"/>
        <xdr:cNvSpPr/>
      </xdr:nvSpPr>
      <xdr:spPr>
        <a:xfrm>
          <a:off x="15430500" y="16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75130</xdr:rowOff>
    </xdr:from>
    <xdr:ext cx="469744" cy="259045"/>
    <xdr:sp macro="" textlink="">
      <xdr:nvSpPr>
        <xdr:cNvPr id="690" name="テキスト ボックス 689"/>
        <xdr:cNvSpPr txBox="1"/>
      </xdr:nvSpPr>
      <xdr:spPr>
        <a:xfrm>
          <a:off x="15246427" y="1704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161930</xdr:rowOff>
    </xdr:from>
    <xdr:to>
      <xdr:col>21</xdr:col>
      <xdr:colOff>212725</xdr:colOff>
      <xdr:row>99</xdr:row>
      <xdr:rowOff>92080</xdr:rowOff>
    </xdr:to>
    <xdr:sp macro="" textlink="">
      <xdr:nvSpPr>
        <xdr:cNvPr id="691" name="円/楕円 690"/>
        <xdr:cNvSpPr/>
      </xdr:nvSpPr>
      <xdr:spPr>
        <a:xfrm>
          <a:off x="14541500" y="16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83207</xdr:rowOff>
    </xdr:from>
    <xdr:ext cx="378565" cy="259045"/>
    <xdr:sp macro="" textlink="">
      <xdr:nvSpPr>
        <xdr:cNvPr id="692" name="テキスト ボックス 691"/>
        <xdr:cNvSpPr txBox="1"/>
      </xdr:nvSpPr>
      <xdr:spPr>
        <a:xfrm>
          <a:off x="14403017" y="17056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113117</xdr:rowOff>
    </xdr:from>
    <xdr:to>
      <xdr:col>20</xdr:col>
      <xdr:colOff>9525</xdr:colOff>
      <xdr:row>99</xdr:row>
      <xdr:rowOff>43267</xdr:rowOff>
    </xdr:to>
    <xdr:sp macro="" textlink="">
      <xdr:nvSpPr>
        <xdr:cNvPr id="693" name="円/楕円 692"/>
        <xdr:cNvSpPr/>
      </xdr:nvSpPr>
      <xdr:spPr>
        <a:xfrm>
          <a:off x="13652500" y="169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34394</xdr:rowOff>
    </xdr:from>
    <xdr:ext cx="469744" cy="259045"/>
    <xdr:sp macro="" textlink="">
      <xdr:nvSpPr>
        <xdr:cNvPr id="694" name="テキスト ボックス 693"/>
        <xdr:cNvSpPr txBox="1"/>
      </xdr:nvSpPr>
      <xdr:spPr>
        <a:xfrm>
          <a:off x="13468427" y="1700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30158</xdr:rowOff>
    </xdr:from>
    <xdr:to>
      <xdr:col>18</xdr:col>
      <xdr:colOff>492125</xdr:colOff>
      <xdr:row>98</xdr:row>
      <xdr:rowOff>131758</xdr:rowOff>
    </xdr:to>
    <xdr:sp macro="" textlink="">
      <xdr:nvSpPr>
        <xdr:cNvPr id="695" name="円/楕円 694"/>
        <xdr:cNvSpPr/>
      </xdr:nvSpPr>
      <xdr:spPr>
        <a:xfrm>
          <a:off x="12763500" y="168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122885</xdr:rowOff>
    </xdr:from>
    <xdr:ext cx="534377" cy="259045"/>
    <xdr:sp macro="" textlink="">
      <xdr:nvSpPr>
        <xdr:cNvPr id="696" name="テキスト ボックス 695"/>
        <xdr:cNvSpPr txBox="1"/>
      </xdr:nvSpPr>
      <xdr:spPr>
        <a:xfrm>
          <a:off x="12547111" y="1692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93313</xdr:rowOff>
    </xdr:from>
    <xdr:to>
      <xdr:col>32</xdr:col>
      <xdr:colOff>187325</xdr:colOff>
      <xdr:row>37</xdr:row>
      <xdr:rowOff>103810</xdr:rowOff>
    </xdr:to>
    <xdr:cxnSp macro="">
      <xdr:nvCxnSpPr>
        <xdr:cNvPr id="725" name="直線コネクタ 724"/>
        <xdr:cNvCxnSpPr/>
      </xdr:nvCxnSpPr>
      <xdr:spPr>
        <a:xfrm flipV="1">
          <a:off x="21323300" y="6436963"/>
          <a:ext cx="8382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97961</xdr:rowOff>
    </xdr:from>
    <xdr:to>
      <xdr:col>31</xdr:col>
      <xdr:colOff>34925</xdr:colOff>
      <xdr:row>37</xdr:row>
      <xdr:rowOff>103810</xdr:rowOff>
    </xdr:to>
    <xdr:cxnSp macro="">
      <xdr:nvCxnSpPr>
        <xdr:cNvPr id="728" name="直線コネクタ 727"/>
        <xdr:cNvCxnSpPr/>
      </xdr:nvCxnSpPr>
      <xdr:spPr>
        <a:xfrm>
          <a:off x="20434300" y="644161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97961</xdr:rowOff>
    </xdr:from>
    <xdr:to>
      <xdr:col>29</xdr:col>
      <xdr:colOff>517525</xdr:colOff>
      <xdr:row>37</xdr:row>
      <xdr:rowOff>106515</xdr:rowOff>
    </xdr:to>
    <xdr:cxnSp macro="">
      <xdr:nvCxnSpPr>
        <xdr:cNvPr id="731" name="直線コネクタ 730"/>
        <xdr:cNvCxnSpPr/>
      </xdr:nvCxnSpPr>
      <xdr:spPr>
        <a:xfrm flipV="1">
          <a:off x="19545300" y="6441611"/>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77330</xdr:rowOff>
    </xdr:from>
    <xdr:to>
      <xdr:col>28</xdr:col>
      <xdr:colOff>314325</xdr:colOff>
      <xdr:row>37</xdr:row>
      <xdr:rowOff>106515</xdr:rowOff>
    </xdr:to>
    <xdr:cxnSp macro="">
      <xdr:nvCxnSpPr>
        <xdr:cNvPr id="734" name="直線コネクタ 733"/>
        <xdr:cNvCxnSpPr/>
      </xdr:nvCxnSpPr>
      <xdr:spPr>
        <a:xfrm>
          <a:off x="18656300" y="6420980"/>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42513</xdr:rowOff>
    </xdr:from>
    <xdr:to>
      <xdr:col>32</xdr:col>
      <xdr:colOff>238125</xdr:colOff>
      <xdr:row>37</xdr:row>
      <xdr:rowOff>144113</xdr:rowOff>
    </xdr:to>
    <xdr:sp macro="" textlink="">
      <xdr:nvSpPr>
        <xdr:cNvPr id="744" name="円/楕円 743"/>
        <xdr:cNvSpPr/>
      </xdr:nvSpPr>
      <xdr:spPr>
        <a:xfrm>
          <a:off x="22110700" y="63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65390</xdr:rowOff>
    </xdr:from>
    <xdr:ext cx="534377" cy="259045"/>
    <xdr:sp macro="" textlink="">
      <xdr:nvSpPr>
        <xdr:cNvPr id="745" name="投資及び出資金該当値テキスト"/>
        <xdr:cNvSpPr txBox="1"/>
      </xdr:nvSpPr>
      <xdr:spPr>
        <a:xfrm>
          <a:off x="22212300" y="6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53010</xdr:rowOff>
    </xdr:from>
    <xdr:to>
      <xdr:col>31</xdr:col>
      <xdr:colOff>85725</xdr:colOff>
      <xdr:row>37</xdr:row>
      <xdr:rowOff>154610</xdr:rowOff>
    </xdr:to>
    <xdr:sp macro="" textlink="">
      <xdr:nvSpPr>
        <xdr:cNvPr id="746" name="円/楕円 745"/>
        <xdr:cNvSpPr/>
      </xdr:nvSpPr>
      <xdr:spPr>
        <a:xfrm>
          <a:off x="21272500" y="6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171137</xdr:rowOff>
    </xdr:from>
    <xdr:ext cx="534377" cy="259045"/>
    <xdr:sp macro="" textlink="">
      <xdr:nvSpPr>
        <xdr:cNvPr id="747" name="テキスト ボックス 746"/>
        <xdr:cNvSpPr txBox="1"/>
      </xdr:nvSpPr>
      <xdr:spPr>
        <a:xfrm>
          <a:off x="21056111" y="617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47161</xdr:rowOff>
    </xdr:from>
    <xdr:to>
      <xdr:col>29</xdr:col>
      <xdr:colOff>568325</xdr:colOff>
      <xdr:row>37</xdr:row>
      <xdr:rowOff>148761</xdr:rowOff>
    </xdr:to>
    <xdr:sp macro="" textlink="">
      <xdr:nvSpPr>
        <xdr:cNvPr id="748" name="円/楕円 747"/>
        <xdr:cNvSpPr/>
      </xdr:nvSpPr>
      <xdr:spPr>
        <a:xfrm>
          <a:off x="20383500" y="63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165288</xdr:rowOff>
    </xdr:from>
    <xdr:ext cx="534377" cy="259045"/>
    <xdr:sp macro="" textlink="">
      <xdr:nvSpPr>
        <xdr:cNvPr id="749" name="テキスト ボックス 748"/>
        <xdr:cNvSpPr txBox="1"/>
      </xdr:nvSpPr>
      <xdr:spPr>
        <a:xfrm>
          <a:off x="20167111" y="61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55715</xdr:rowOff>
    </xdr:from>
    <xdr:to>
      <xdr:col>28</xdr:col>
      <xdr:colOff>365125</xdr:colOff>
      <xdr:row>37</xdr:row>
      <xdr:rowOff>157315</xdr:rowOff>
    </xdr:to>
    <xdr:sp macro="" textlink="">
      <xdr:nvSpPr>
        <xdr:cNvPr id="750" name="円/楕円 749"/>
        <xdr:cNvSpPr/>
      </xdr:nvSpPr>
      <xdr:spPr>
        <a:xfrm>
          <a:off x="19494500" y="63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2392</xdr:rowOff>
    </xdr:from>
    <xdr:ext cx="534377" cy="259045"/>
    <xdr:sp macro="" textlink="">
      <xdr:nvSpPr>
        <xdr:cNvPr id="751" name="テキスト ボックス 750"/>
        <xdr:cNvSpPr txBox="1"/>
      </xdr:nvSpPr>
      <xdr:spPr>
        <a:xfrm>
          <a:off x="19278111" y="61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26530</xdr:rowOff>
    </xdr:from>
    <xdr:to>
      <xdr:col>27</xdr:col>
      <xdr:colOff>161925</xdr:colOff>
      <xdr:row>37</xdr:row>
      <xdr:rowOff>128130</xdr:rowOff>
    </xdr:to>
    <xdr:sp macro="" textlink="">
      <xdr:nvSpPr>
        <xdr:cNvPr id="752" name="円/楕円 751"/>
        <xdr:cNvSpPr/>
      </xdr:nvSpPr>
      <xdr:spPr>
        <a:xfrm>
          <a:off x="18605500" y="63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35</xdr:row>
      <xdr:rowOff>144657</xdr:rowOff>
    </xdr:from>
    <xdr:ext cx="534377" cy="259045"/>
    <xdr:sp macro="" textlink="">
      <xdr:nvSpPr>
        <xdr:cNvPr id="753" name="テキスト ボックス 752"/>
        <xdr:cNvSpPr txBox="1"/>
      </xdr:nvSpPr>
      <xdr:spPr>
        <a:xfrm>
          <a:off x="18389111" y="61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104463</xdr:rowOff>
    </xdr:from>
    <xdr:to>
      <xdr:col>32</xdr:col>
      <xdr:colOff>187325</xdr:colOff>
      <xdr:row>55</xdr:row>
      <xdr:rowOff>152175</xdr:rowOff>
    </xdr:to>
    <xdr:cxnSp macro="">
      <xdr:nvCxnSpPr>
        <xdr:cNvPr id="784" name="直線コネクタ 783"/>
        <xdr:cNvCxnSpPr/>
      </xdr:nvCxnSpPr>
      <xdr:spPr>
        <a:xfrm>
          <a:off x="21323300" y="9534213"/>
          <a:ext cx="8382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104463</xdr:rowOff>
    </xdr:from>
    <xdr:to>
      <xdr:col>31</xdr:col>
      <xdr:colOff>34925</xdr:colOff>
      <xdr:row>55</xdr:row>
      <xdr:rowOff>125070</xdr:rowOff>
    </xdr:to>
    <xdr:cxnSp macro="">
      <xdr:nvCxnSpPr>
        <xdr:cNvPr id="787" name="直線コネクタ 786"/>
        <xdr:cNvCxnSpPr/>
      </xdr:nvCxnSpPr>
      <xdr:spPr>
        <a:xfrm flipV="1">
          <a:off x="20434300" y="9534213"/>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102112</xdr:rowOff>
    </xdr:from>
    <xdr:to>
      <xdr:col>29</xdr:col>
      <xdr:colOff>517525</xdr:colOff>
      <xdr:row>55</xdr:row>
      <xdr:rowOff>125070</xdr:rowOff>
    </xdr:to>
    <xdr:cxnSp macro="">
      <xdr:nvCxnSpPr>
        <xdr:cNvPr id="790" name="直線コネクタ 789"/>
        <xdr:cNvCxnSpPr/>
      </xdr:nvCxnSpPr>
      <xdr:spPr>
        <a:xfrm>
          <a:off x="19545300" y="9188962"/>
          <a:ext cx="889000" cy="36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254</xdr:rowOff>
    </xdr:from>
    <xdr:to>
      <xdr:col>28</xdr:col>
      <xdr:colOff>314325</xdr:colOff>
      <xdr:row>53</xdr:row>
      <xdr:rowOff>102112</xdr:rowOff>
    </xdr:to>
    <xdr:cxnSp macro="">
      <xdr:nvCxnSpPr>
        <xdr:cNvPr id="793" name="直線コネクタ 792"/>
        <xdr:cNvCxnSpPr/>
      </xdr:nvCxnSpPr>
      <xdr:spPr>
        <a:xfrm>
          <a:off x="18656300" y="9087104"/>
          <a:ext cx="889000" cy="10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101375</xdr:rowOff>
    </xdr:from>
    <xdr:to>
      <xdr:col>32</xdr:col>
      <xdr:colOff>238125</xdr:colOff>
      <xdr:row>56</xdr:row>
      <xdr:rowOff>31525</xdr:rowOff>
    </xdr:to>
    <xdr:sp macro="" textlink="">
      <xdr:nvSpPr>
        <xdr:cNvPr id="803" name="円/楕円 802"/>
        <xdr:cNvSpPr/>
      </xdr:nvSpPr>
      <xdr:spPr>
        <a:xfrm>
          <a:off x="22110700" y="95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124252</xdr:rowOff>
    </xdr:from>
    <xdr:ext cx="534377" cy="259045"/>
    <xdr:sp macro="" textlink="">
      <xdr:nvSpPr>
        <xdr:cNvPr id="804" name="貸付金該当値テキスト"/>
        <xdr:cNvSpPr txBox="1"/>
      </xdr:nvSpPr>
      <xdr:spPr>
        <a:xfrm>
          <a:off x="22212300" y="93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53663</xdr:rowOff>
    </xdr:from>
    <xdr:to>
      <xdr:col>31</xdr:col>
      <xdr:colOff>85725</xdr:colOff>
      <xdr:row>55</xdr:row>
      <xdr:rowOff>155263</xdr:rowOff>
    </xdr:to>
    <xdr:sp macro="" textlink="">
      <xdr:nvSpPr>
        <xdr:cNvPr id="805" name="円/楕円 804"/>
        <xdr:cNvSpPr/>
      </xdr:nvSpPr>
      <xdr:spPr>
        <a:xfrm>
          <a:off x="21272500" y="9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340</xdr:rowOff>
    </xdr:from>
    <xdr:ext cx="534377" cy="259045"/>
    <xdr:sp macro="" textlink="">
      <xdr:nvSpPr>
        <xdr:cNvPr id="806" name="テキスト ボックス 805"/>
        <xdr:cNvSpPr txBox="1"/>
      </xdr:nvSpPr>
      <xdr:spPr>
        <a:xfrm>
          <a:off x="21056111" y="9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74270</xdr:rowOff>
    </xdr:from>
    <xdr:to>
      <xdr:col>29</xdr:col>
      <xdr:colOff>568325</xdr:colOff>
      <xdr:row>56</xdr:row>
      <xdr:rowOff>4420</xdr:rowOff>
    </xdr:to>
    <xdr:sp macro="" textlink="">
      <xdr:nvSpPr>
        <xdr:cNvPr id="807" name="円/楕円 806"/>
        <xdr:cNvSpPr/>
      </xdr:nvSpPr>
      <xdr:spPr>
        <a:xfrm>
          <a:off x="20383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20947</xdr:rowOff>
    </xdr:from>
    <xdr:ext cx="534377" cy="259045"/>
    <xdr:sp macro="" textlink="">
      <xdr:nvSpPr>
        <xdr:cNvPr id="808" name="テキスト ボックス 807"/>
        <xdr:cNvSpPr txBox="1"/>
      </xdr:nvSpPr>
      <xdr:spPr>
        <a:xfrm>
          <a:off x="20167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20,198</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51312</xdr:rowOff>
    </xdr:from>
    <xdr:to>
      <xdr:col>28</xdr:col>
      <xdr:colOff>365125</xdr:colOff>
      <xdr:row>53</xdr:row>
      <xdr:rowOff>152912</xdr:rowOff>
    </xdr:to>
    <xdr:sp macro="" textlink="">
      <xdr:nvSpPr>
        <xdr:cNvPr id="809" name="円/楕円 808"/>
        <xdr:cNvSpPr/>
      </xdr:nvSpPr>
      <xdr:spPr>
        <a:xfrm>
          <a:off x="19494500" y="91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169439</xdr:rowOff>
    </xdr:from>
    <xdr:ext cx="534377" cy="259045"/>
    <xdr:sp macro="" textlink="">
      <xdr:nvSpPr>
        <xdr:cNvPr id="810" name="テキスト ボックス 809"/>
        <xdr:cNvSpPr txBox="1"/>
      </xdr:nvSpPr>
      <xdr:spPr>
        <a:xfrm>
          <a:off x="19278111" y="891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31,401</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120904</xdr:rowOff>
    </xdr:from>
    <xdr:to>
      <xdr:col>27</xdr:col>
      <xdr:colOff>161925</xdr:colOff>
      <xdr:row>53</xdr:row>
      <xdr:rowOff>51054</xdr:rowOff>
    </xdr:to>
    <xdr:sp macro="" textlink="">
      <xdr:nvSpPr>
        <xdr:cNvPr id="811" name="円/楕円 810"/>
        <xdr:cNvSpPr/>
      </xdr:nvSpPr>
      <xdr:spPr>
        <a:xfrm>
          <a:off x="18605500" y="90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67581</xdr:rowOff>
    </xdr:from>
    <xdr:ext cx="534377" cy="259045"/>
    <xdr:sp macro="" textlink="">
      <xdr:nvSpPr>
        <xdr:cNvPr id="812" name="テキスト ボックス 811"/>
        <xdr:cNvSpPr txBox="1"/>
      </xdr:nvSpPr>
      <xdr:spPr>
        <a:xfrm>
          <a:off x="18389111" y="881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151734</xdr:rowOff>
    </xdr:from>
    <xdr:to>
      <xdr:col>32</xdr:col>
      <xdr:colOff>187325</xdr:colOff>
      <xdr:row>75</xdr:row>
      <xdr:rowOff>38381</xdr:rowOff>
    </xdr:to>
    <xdr:cxnSp macro="">
      <xdr:nvCxnSpPr>
        <xdr:cNvPr id="844" name="直線コネクタ 843"/>
        <xdr:cNvCxnSpPr/>
      </xdr:nvCxnSpPr>
      <xdr:spPr>
        <a:xfrm flipV="1">
          <a:off x="21323300" y="12839034"/>
          <a:ext cx="8382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21155</xdr:rowOff>
    </xdr:from>
    <xdr:to>
      <xdr:col>31</xdr:col>
      <xdr:colOff>34925</xdr:colOff>
      <xdr:row>75</xdr:row>
      <xdr:rowOff>38381</xdr:rowOff>
    </xdr:to>
    <xdr:cxnSp macro="">
      <xdr:nvCxnSpPr>
        <xdr:cNvPr id="847" name="直線コネクタ 846"/>
        <xdr:cNvCxnSpPr/>
      </xdr:nvCxnSpPr>
      <xdr:spPr>
        <a:xfrm>
          <a:off x="20434300" y="12879905"/>
          <a:ext cx="8890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21155</xdr:rowOff>
    </xdr:from>
    <xdr:to>
      <xdr:col>29</xdr:col>
      <xdr:colOff>517525</xdr:colOff>
      <xdr:row>75</xdr:row>
      <xdr:rowOff>152257</xdr:rowOff>
    </xdr:to>
    <xdr:cxnSp macro="">
      <xdr:nvCxnSpPr>
        <xdr:cNvPr id="850" name="直線コネクタ 849"/>
        <xdr:cNvCxnSpPr/>
      </xdr:nvCxnSpPr>
      <xdr:spPr>
        <a:xfrm flipV="1">
          <a:off x="19545300" y="12879905"/>
          <a:ext cx="8890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137789</xdr:rowOff>
    </xdr:from>
    <xdr:to>
      <xdr:col>28</xdr:col>
      <xdr:colOff>314325</xdr:colOff>
      <xdr:row>75</xdr:row>
      <xdr:rowOff>152257</xdr:rowOff>
    </xdr:to>
    <xdr:cxnSp macro="">
      <xdr:nvCxnSpPr>
        <xdr:cNvPr id="853" name="直線コネクタ 852"/>
        <xdr:cNvCxnSpPr/>
      </xdr:nvCxnSpPr>
      <xdr:spPr>
        <a:xfrm>
          <a:off x="18656300" y="12996539"/>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100934</xdr:rowOff>
    </xdr:from>
    <xdr:to>
      <xdr:col>32</xdr:col>
      <xdr:colOff>238125</xdr:colOff>
      <xdr:row>75</xdr:row>
      <xdr:rowOff>31084</xdr:rowOff>
    </xdr:to>
    <xdr:sp macro="" textlink="">
      <xdr:nvSpPr>
        <xdr:cNvPr id="863" name="円/楕円 862"/>
        <xdr:cNvSpPr/>
      </xdr:nvSpPr>
      <xdr:spPr>
        <a:xfrm>
          <a:off x="22110700" y="1278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123811</xdr:rowOff>
    </xdr:from>
    <xdr:ext cx="534377" cy="259045"/>
    <xdr:sp macro="" textlink="">
      <xdr:nvSpPr>
        <xdr:cNvPr id="864" name="繰出金該当値テキスト"/>
        <xdr:cNvSpPr txBox="1"/>
      </xdr:nvSpPr>
      <xdr:spPr>
        <a:xfrm>
          <a:off x="22212300" y="126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159031</xdr:rowOff>
    </xdr:from>
    <xdr:to>
      <xdr:col>31</xdr:col>
      <xdr:colOff>85725</xdr:colOff>
      <xdr:row>75</xdr:row>
      <xdr:rowOff>89181</xdr:rowOff>
    </xdr:to>
    <xdr:sp macro="" textlink="">
      <xdr:nvSpPr>
        <xdr:cNvPr id="865" name="円/楕円 864"/>
        <xdr:cNvSpPr/>
      </xdr:nvSpPr>
      <xdr:spPr>
        <a:xfrm>
          <a:off x="21272500" y="128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105708</xdr:rowOff>
    </xdr:from>
    <xdr:ext cx="534377" cy="259045"/>
    <xdr:sp macro="" textlink="">
      <xdr:nvSpPr>
        <xdr:cNvPr id="866" name="テキスト ボックス 865"/>
        <xdr:cNvSpPr txBox="1"/>
      </xdr:nvSpPr>
      <xdr:spPr>
        <a:xfrm>
          <a:off x="21056111" y="1262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141805</xdr:rowOff>
    </xdr:from>
    <xdr:to>
      <xdr:col>29</xdr:col>
      <xdr:colOff>568325</xdr:colOff>
      <xdr:row>75</xdr:row>
      <xdr:rowOff>71955</xdr:rowOff>
    </xdr:to>
    <xdr:sp macro="" textlink="">
      <xdr:nvSpPr>
        <xdr:cNvPr id="867" name="円/楕円 866"/>
        <xdr:cNvSpPr/>
      </xdr:nvSpPr>
      <xdr:spPr>
        <a:xfrm>
          <a:off x="20383500" y="128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88482</xdr:rowOff>
    </xdr:from>
    <xdr:ext cx="534377" cy="259045"/>
    <xdr:sp macro="" textlink="">
      <xdr:nvSpPr>
        <xdr:cNvPr id="868" name="テキスト ボックス 867"/>
        <xdr:cNvSpPr txBox="1"/>
      </xdr:nvSpPr>
      <xdr:spPr>
        <a:xfrm>
          <a:off x="20167111" y="1260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101457</xdr:rowOff>
    </xdr:from>
    <xdr:to>
      <xdr:col>28</xdr:col>
      <xdr:colOff>365125</xdr:colOff>
      <xdr:row>76</xdr:row>
      <xdr:rowOff>31607</xdr:rowOff>
    </xdr:to>
    <xdr:sp macro="" textlink="">
      <xdr:nvSpPr>
        <xdr:cNvPr id="869" name="円/楕円 868"/>
        <xdr:cNvSpPr/>
      </xdr:nvSpPr>
      <xdr:spPr>
        <a:xfrm>
          <a:off x="19494500" y="129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48134</xdr:rowOff>
    </xdr:from>
    <xdr:ext cx="534377" cy="259045"/>
    <xdr:sp macro="" textlink="">
      <xdr:nvSpPr>
        <xdr:cNvPr id="870" name="テキスト ボックス 869"/>
        <xdr:cNvSpPr txBox="1"/>
      </xdr:nvSpPr>
      <xdr:spPr>
        <a:xfrm>
          <a:off x="19278111" y="127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86989</xdr:rowOff>
    </xdr:from>
    <xdr:to>
      <xdr:col>27</xdr:col>
      <xdr:colOff>161925</xdr:colOff>
      <xdr:row>76</xdr:row>
      <xdr:rowOff>17140</xdr:rowOff>
    </xdr:to>
    <xdr:sp macro="" textlink="">
      <xdr:nvSpPr>
        <xdr:cNvPr id="871" name="円/楕円 870"/>
        <xdr:cNvSpPr/>
      </xdr:nvSpPr>
      <xdr:spPr>
        <a:xfrm>
          <a:off x="18605500" y="12945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33666</xdr:rowOff>
    </xdr:from>
    <xdr:ext cx="534377" cy="259045"/>
    <xdr:sp macro="" textlink="">
      <xdr:nvSpPr>
        <xdr:cNvPr id="872" name="テキスト ボックス 871"/>
        <xdr:cNvSpPr txBox="1"/>
      </xdr:nvSpPr>
      <xdr:spPr>
        <a:xfrm>
          <a:off x="18389111" y="127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791,796</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補助費は住民一人当たり</a:t>
          </a:r>
          <a:r>
            <a:rPr kumimoji="1" lang="en-US" altLang="ja-JP" sz="1100">
              <a:solidFill>
                <a:schemeClr val="dk1"/>
              </a:solidFill>
              <a:effectLst/>
              <a:latin typeface="+mn-lt"/>
              <a:ea typeface="+mn-ea"/>
              <a:cs typeface="+mn-cs"/>
            </a:rPr>
            <a:t>156,953</a:t>
          </a:r>
          <a:r>
            <a:rPr kumimoji="1" lang="ja-JP" altLang="ja-JP" sz="1100">
              <a:solidFill>
                <a:schemeClr val="dk1"/>
              </a:solidFill>
              <a:effectLst/>
              <a:latin typeface="+mn-lt"/>
              <a:ea typeface="+mn-ea"/>
              <a:cs typeface="+mn-cs"/>
            </a:rPr>
            <a:t>円と最大構成項目となっており、類似団体と比較しても一人当たりコストが高い状況となっている。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これは、病院事業の不良債務を抑制するための支援金や多面的機能支払交付金の増大によるものである。</a:t>
          </a:r>
          <a:endParaRPr lang="ja-JP" altLang="ja-JP" sz="1400">
            <a:effectLst/>
          </a:endParaRPr>
        </a:p>
        <a:p>
          <a:pPr rtl="0"/>
          <a:r>
            <a:rPr lang="ja-JP" altLang="ja-JP" sz="1100">
              <a:solidFill>
                <a:schemeClr val="dk1"/>
              </a:solidFill>
              <a:effectLst/>
              <a:latin typeface="+mn-lt"/>
              <a:ea typeface="+mn-ea"/>
              <a:cs typeface="+mn-cs"/>
            </a:rPr>
            <a:t>引き続き事務事業の見直しにより、不適当な補助金等は見直しや廃止を行っていく。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北海道深川市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21,597
21,525
529.42
17,364,407
17,100,423
250,753
9,451,086
22,509,578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160465</xdr:rowOff>
    </xdr:from>
    <xdr:to>
      <xdr:col>6</xdr:col>
      <xdr:colOff>511175</xdr:colOff>
      <xdr:row>33</xdr:row>
      <xdr:rowOff>44069</xdr:rowOff>
    </xdr:to>
    <xdr:cxnSp macro="">
      <xdr:nvCxnSpPr>
        <xdr:cNvPr id="61" name="直線コネクタ 60"/>
        <xdr:cNvCxnSpPr/>
      </xdr:nvCxnSpPr>
      <xdr:spPr>
        <a:xfrm>
          <a:off x="3797300" y="5646865"/>
          <a:ext cx="8382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160465</xdr:rowOff>
    </xdr:from>
    <xdr:to>
      <xdr:col>5</xdr:col>
      <xdr:colOff>358775</xdr:colOff>
      <xdr:row>33</xdr:row>
      <xdr:rowOff>58166</xdr:rowOff>
    </xdr:to>
    <xdr:cxnSp macro="">
      <xdr:nvCxnSpPr>
        <xdr:cNvPr id="64" name="直線コネクタ 63"/>
        <xdr:cNvCxnSpPr/>
      </xdr:nvCxnSpPr>
      <xdr:spPr>
        <a:xfrm flipV="1">
          <a:off x="2908300" y="5646865"/>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58166</xdr:rowOff>
    </xdr:from>
    <xdr:to>
      <xdr:col>4</xdr:col>
      <xdr:colOff>155575</xdr:colOff>
      <xdr:row>33</xdr:row>
      <xdr:rowOff>77026</xdr:rowOff>
    </xdr:to>
    <xdr:cxnSp macro="">
      <xdr:nvCxnSpPr>
        <xdr:cNvPr id="67" name="直線コネクタ 66"/>
        <xdr:cNvCxnSpPr/>
      </xdr:nvCxnSpPr>
      <xdr:spPr>
        <a:xfrm flipV="1">
          <a:off x="2019300" y="5716016"/>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77026</xdr:rowOff>
    </xdr:from>
    <xdr:to>
      <xdr:col>2</xdr:col>
      <xdr:colOff>638175</xdr:colOff>
      <xdr:row>33</xdr:row>
      <xdr:rowOff>94933</xdr:rowOff>
    </xdr:to>
    <xdr:cxnSp macro="">
      <xdr:nvCxnSpPr>
        <xdr:cNvPr id="70" name="直線コネクタ 69"/>
        <xdr:cNvCxnSpPr/>
      </xdr:nvCxnSpPr>
      <xdr:spPr>
        <a:xfrm flipV="1">
          <a:off x="1130300" y="5734876"/>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164719</xdr:rowOff>
    </xdr:from>
    <xdr:to>
      <xdr:col>6</xdr:col>
      <xdr:colOff>561975</xdr:colOff>
      <xdr:row>33</xdr:row>
      <xdr:rowOff>94869</xdr:rowOff>
    </xdr:to>
    <xdr:sp macro="" textlink="">
      <xdr:nvSpPr>
        <xdr:cNvPr id="80" name="円/楕円 79"/>
        <xdr:cNvSpPr/>
      </xdr:nvSpPr>
      <xdr:spPr>
        <a:xfrm>
          <a:off x="45847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16146</xdr:rowOff>
    </xdr:from>
    <xdr:ext cx="469744" cy="259045"/>
    <xdr:sp macro="" textlink="">
      <xdr:nvSpPr>
        <xdr:cNvPr id="81" name="議会費該当値テキスト"/>
        <xdr:cNvSpPr txBox="1"/>
      </xdr:nvSpPr>
      <xdr:spPr>
        <a:xfrm>
          <a:off x="4686300" y="550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109665</xdr:rowOff>
    </xdr:from>
    <xdr:to>
      <xdr:col>5</xdr:col>
      <xdr:colOff>409575</xdr:colOff>
      <xdr:row>33</xdr:row>
      <xdr:rowOff>39815</xdr:rowOff>
    </xdr:to>
    <xdr:sp macro="" textlink="">
      <xdr:nvSpPr>
        <xdr:cNvPr id="82" name="円/楕円 81"/>
        <xdr:cNvSpPr/>
      </xdr:nvSpPr>
      <xdr:spPr>
        <a:xfrm>
          <a:off x="3746500" y="55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56342</xdr:rowOff>
    </xdr:from>
    <xdr:ext cx="469744" cy="259045"/>
    <xdr:sp macro="" textlink="">
      <xdr:nvSpPr>
        <xdr:cNvPr id="83" name="テキスト ボックス 82"/>
        <xdr:cNvSpPr txBox="1"/>
      </xdr:nvSpPr>
      <xdr:spPr>
        <a:xfrm>
          <a:off x="3562427" y="53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7366</xdr:rowOff>
    </xdr:from>
    <xdr:to>
      <xdr:col>4</xdr:col>
      <xdr:colOff>206375</xdr:colOff>
      <xdr:row>33</xdr:row>
      <xdr:rowOff>108966</xdr:rowOff>
    </xdr:to>
    <xdr:sp macro="" textlink="">
      <xdr:nvSpPr>
        <xdr:cNvPr id="84" name="円/楕円 83"/>
        <xdr:cNvSpPr/>
      </xdr:nvSpPr>
      <xdr:spPr>
        <a:xfrm>
          <a:off x="2857500" y="566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125493</xdr:rowOff>
    </xdr:from>
    <xdr:ext cx="469744" cy="259045"/>
    <xdr:sp macro="" textlink="">
      <xdr:nvSpPr>
        <xdr:cNvPr id="85" name="テキスト ボックス 84"/>
        <xdr:cNvSpPr txBox="1"/>
      </xdr:nvSpPr>
      <xdr:spPr>
        <a:xfrm>
          <a:off x="2673427" y="54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26226</xdr:rowOff>
    </xdr:from>
    <xdr:to>
      <xdr:col>3</xdr:col>
      <xdr:colOff>3175</xdr:colOff>
      <xdr:row>33</xdr:row>
      <xdr:rowOff>127826</xdr:rowOff>
    </xdr:to>
    <xdr:sp macro="" textlink="">
      <xdr:nvSpPr>
        <xdr:cNvPr id="86" name="円/楕円 85"/>
        <xdr:cNvSpPr/>
      </xdr:nvSpPr>
      <xdr:spPr>
        <a:xfrm>
          <a:off x="1968500" y="56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144353</xdr:rowOff>
    </xdr:from>
    <xdr:ext cx="469744" cy="259045"/>
    <xdr:sp macro="" textlink="">
      <xdr:nvSpPr>
        <xdr:cNvPr id="87" name="テキスト ボックス 86"/>
        <xdr:cNvSpPr txBox="1"/>
      </xdr:nvSpPr>
      <xdr:spPr>
        <a:xfrm>
          <a:off x="1784427" y="545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44133</xdr:rowOff>
    </xdr:from>
    <xdr:to>
      <xdr:col>1</xdr:col>
      <xdr:colOff>485775</xdr:colOff>
      <xdr:row>33</xdr:row>
      <xdr:rowOff>145733</xdr:rowOff>
    </xdr:to>
    <xdr:sp macro="" textlink="">
      <xdr:nvSpPr>
        <xdr:cNvPr id="88" name="円/楕円 87"/>
        <xdr:cNvSpPr/>
      </xdr:nvSpPr>
      <xdr:spPr>
        <a:xfrm>
          <a:off x="1079500" y="57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162260</xdr:rowOff>
    </xdr:from>
    <xdr:ext cx="469744" cy="259045"/>
    <xdr:sp macro="" textlink="">
      <xdr:nvSpPr>
        <xdr:cNvPr id="89" name="テキスト ボックス 88"/>
        <xdr:cNvSpPr txBox="1"/>
      </xdr:nvSpPr>
      <xdr:spPr>
        <a:xfrm>
          <a:off x="895427" y="547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138804</xdr:rowOff>
    </xdr:from>
    <xdr:to>
      <xdr:col>6</xdr:col>
      <xdr:colOff>511175</xdr:colOff>
      <xdr:row>56</xdr:row>
      <xdr:rowOff>166767</xdr:rowOff>
    </xdr:to>
    <xdr:cxnSp macro="">
      <xdr:nvCxnSpPr>
        <xdr:cNvPr id="116" name="直線コネクタ 115"/>
        <xdr:cNvCxnSpPr/>
      </xdr:nvCxnSpPr>
      <xdr:spPr>
        <a:xfrm>
          <a:off x="3797300" y="9740004"/>
          <a:ext cx="838200" cy="2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138804</xdr:rowOff>
    </xdr:from>
    <xdr:to>
      <xdr:col>5</xdr:col>
      <xdr:colOff>358775</xdr:colOff>
      <xdr:row>57</xdr:row>
      <xdr:rowOff>12150</xdr:rowOff>
    </xdr:to>
    <xdr:cxnSp macro="">
      <xdr:nvCxnSpPr>
        <xdr:cNvPr id="119" name="直線コネクタ 118"/>
        <xdr:cNvCxnSpPr/>
      </xdr:nvCxnSpPr>
      <xdr:spPr>
        <a:xfrm flipV="1">
          <a:off x="2908300" y="9740004"/>
          <a:ext cx="889000" cy="4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140011</xdr:rowOff>
    </xdr:from>
    <xdr:to>
      <xdr:col>4</xdr:col>
      <xdr:colOff>155575</xdr:colOff>
      <xdr:row>57</xdr:row>
      <xdr:rowOff>12150</xdr:rowOff>
    </xdr:to>
    <xdr:cxnSp macro="">
      <xdr:nvCxnSpPr>
        <xdr:cNvPr id="122" name="直線コネクタ 121"/>
        <xdr:cNvCxnSpPr/>
      </xdr:nvCxnSpPr>
      <xdr:spPr>
        <a:xfrm>
          <a:off x="2019300" y="9741211"/>
          <a:ext cx="889000" cy="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140011</xdr:rowOff>
    </xdr:from>
    <xdr:to>
      <xdr:col>2</xdr:col>
      <xdr:colOff>638175</xdr:colOff>
      <xdr:row>56</xdr:row>
      <xdr:rowOff>153773</xdr:rowOff>
    </xdr:to>
    <xdr:cxnSp macro="">
      <xdr:nvCxnSpPr>
        <xdr:cNvPr id="125" name="直線コネクタ 124"/>
        <xdr:cNvCxnSpPr/>
      </xdr:nvCxnSpPr>
      <xdr:spPr>
        <a:xfrm flipV="1">
          <a:off x="1130300" y="9741211"/>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115967</xdr:rowOff>
    </xdr:from>
    <xdr:to>
      <xdr:col>6</xdr:col>
      <xdr:colOff>561975</xdr:colOff>
      <xdr:row>57</xdr:row>
      <xdr:rowOff>46117</xdr:rowOff>
    </xdr:to>
    <xdr:sp macro="" textlink="">
      <xdr:nvSpPr>
        <xdr:cNvPr id="135" name="円/楕円 134"/>
        <xdr:cNvSpPr/>
      </xdr:nvSpPr>
      <xdr:spPr>
        <a:xfrm>
          <a:off x="4584700" y="97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94394</xdr:rowOff>
    </xdr:from>
    <xdr:ext cx="534377" cy="259045"/>
    <xdr:sp macro="" textlink="">
      <xdr:nvSpPr>
        <xdr:cNvPr id="136" name="総務費該当値テキスト"/>
        <xdr:cNvSpPr txBox="1"/>
      </xdr:nvSpPr>
      <xdr:spPr>
        <a:xfrm>
          <a:off x="4686300" y="96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88004</xdr:rowOff>
    </xdr:from>
    <xdr:to>
      <xdr:col>5</xdr:col>
      <xdr:colOff>409575</xdr:colOff>
      <xdr:row>57</xdr:row>
      <xdr:rowOff>18154</xdr:rowOff>
    </xdr:to>
    <xdr:sp macro="" textlink="">
      <xdr:nvSpPr>
        <xdr:cNvPr id="137" name="円/楕円 136"/>
        <xdr:cNvSpPr/>
      </xdr:nvSpPr>
      <xdr:spPr>
        <a:xfrm>
          <a:off x="3746500" y="96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9281</xdr:rowOff>
    </xdr:from>
    <xdr:ext cx="534377" cy="259045"/>
    <xdr:sp macro="" textlink="">
      <xdr:nvSpPr>
        <xdr:cNvPr id="138" name="テキスト ボックス 137"/>
        <xdr:cNvSpPr txBox="1"/>
      </xdr:nvSpPr>
      <xdr:spPr>
        <a:xfrm>
          <a:off x="3530111" y="97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132800</xdr:rowOff>
    </xdr:from>
    <xdr:to>
      <xdr:col>4</xdr:col>
      <xdr:colOff>206375</xdr:colOff>
      <xdr:row>57</xdr:row>
      <xdr:rowOff>62950</xdr:rowOff>
    </xdr:to>
    <xdr:sp macro="" textlink="">
      <xdr:nvSpPr>
        <xdr:cNvPr id="139" name="円/楕円 138"/>
        <xdr:cNvSpPr/>
      </xdr:nvSpPr>
      <xdr:spPr>
        <a:xfrm>
          <a:off x="2857500" y="97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54077</xdr:rowOff>
    </xdr:from>
    <xdr:ext cx="534377" cy="259045"/>
    <xdr:sp macro="" textlink="">
      <xdr:nvSpPr>
        <xdr:cNvPr id="140" name="テキスト ボックス 139"/>
        <xdr:cNvSpPr txBox="1"/>
      </xdr:nvSpPr>
      <xdr:spPr>
        <a:xfrm>
          <a:off x="2641111" y="98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89211</xdr:rowOff>
    </xdr:from>
    <xdr:to>
      <xdr:col>3</xdr:col>
      <xdr:colOff>3175</xdr:colOff>
      <xdr:row>57</xdr:row>
      <xdr:rowOff>19361</xdr:rowOff>
    </xdr:to>
    <xdr:sp macro="" textlink="">
      <xdr:nvSpPr>
        <xdr:cNvPr id="141" name="円/楕円 140"/>
        <xdr:cNvSpPr/>
      </xdr:nvSpPr>
      <xdr:spPr>
        <a:xfrm>
          <a:off x="1968500" y="9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10488</xdr:rowOff>
    </xdr:from>
    <xdr:ext cx="534377" cy="259045"/>
    <xdr:sp macro="" textlink="">
      <xdr:nvSpPr>
        <xdr:cNvPr id="142" name="テキスト ボックス 141"/>
        <xdr:cNvSpPr txBox="1"/>
      </xdr:nvSpPr>
      <xdr:spPr>
        <a:xfrm>
          <a:off x="1752111" y="978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102973</xdr:rowOff>
    </xdr:from>
    <xdr:to>
      <xdr:col>1</xdr:col>
      <xdr:colOff>485775</xdr:colOff>
      <xdr:row>57</xdr:row>
      <xdr:rowOff>33123</xdr:rowOff>
    </xdr:to>
    <xdr:sp macro="" textlink="">
      <xdr:nvSpPr>
        <xdr:cNvPr id="143" name="円/楕円 142"/>
        <xdr:cNvSpPr/>
      </xdr:nvSpPr>
      <xdr:spPr>
        <a:xfrm>
          <a:off x="1079500" y="97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24250</xdr:rowOff>
    </xdr:from>
    <xdr:ext cx="534377" cy="259045"/>
    <xdr:sp macro="" textlink="">
      <xdr:nvSpPr>
        <xdr:cNvPr id="144" name="テキスト ボックス 143"/>
        <xdr:cNvSpPr txBox="1"/>
      </xdr:nvSpPr>
      <xdr:spPr>
        <a:xfrm>
          <a:off x="863111" y="979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71056</xdr:rowOff>
    </xdr:from>
    <xdr:to>
      <xdr:col>6</xdr:col>
      <xdr:colOff>511175</xdr:colOff>
      <xdr:row>76</xdr:row>
      <xdr:rowOff>108076</xdr:rowOff>
    </xdr:to>
    <xdr:cxnSp macro="">
      <xdr:nvCxnSpPr>
        <xdr:cNvPr id="172" name="直線コネクタ 171"/>
        <xdr:cNvCxnSpPr/>
      </xdr:nvCxnSpPr>
      <xdr:spPr>
        <a:xfrm flipV="1">
          <a:off x="3797300" y="13101256"/>
          <a:ext cx="8382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94300</xdr:rowOff>
    </xdr:from>
    <xdr:to>
      <xdr:col>5</xdr:col>
      <xdr:colOff>358775</xdr:colOff>
      <xdr:row>76</xdr:row>
      <xdr:rowOff>108076</xdr:rowOff>
    </xdr:to>
    <xdr:cxnSp macro="">
      <xdr:nvCxnSpPr>
        <xdr:cNvPr id="175" name="直線コネクタ 174"/>
        <xdr:cNvCxnSpPr/>
      </xdr:nvCxnSpPr>
      <xdr:spPr>
        <a:xfrm>
          <a:off x="2908300" y="13124500"/>
          <a:ext cx="889000" cy="1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94300</xdr:rowOff>
    </xdr:from>
    <xdr:to>
      <xdr:col>4</xdr:col>
      <xdr:colOff>155575</xdr:colOff>
      <xdr:row>76</xdr:row>
      <xdr:rowOff>169866</xdr:rowOff>
    </xdr:to>
    <xdr:cxnSp macro="">
      <xdr:nvCxnSpPr>
        <xdr:cNvPr id="178" name="直線コネクタ 177"/>
        <xdr:cNvCxnSpPr/>
      </xdr:nvCxnSpPr>
      <xdr:spPr>
        <a:xfrm flipV="1">
          <a:off x="2019300" y="13124500"/>
          <a:ext cx="8890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164165</xdr:rowOff>
    </xdr:from>
    <xdr:to>
      <xdr:col>2</xdr:col>
      <xdr:colOff>638175</xdr:colOff>
      <xdr:row>76</xdr:row>
      <xdr:rowOff>169866</xdr:rowOff>
    </xdr:to>
    <xdr:cxnSp macro="">
      <xdr:nvCxnSpPr>
        <xdr:cNvPr id="181" name="直線コネクタ 180"/>
        <xdr:cNvCxnSpPr/>
      </xdr:nvCxnSpPr>
      <xdr:spPr>
        <a:xfrm>
          <a:off x="1130300" y="13194365"/>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20256</xdr:rowOff>
    </xdr:from>
    <xdr:to>
      <xdr:col>6</xdr:col>
      <xdr:colOff>561975</xdr:colOff>
      <xdr:row>76</xdr:row>
      <xdr:rowOff>121856</xdr:rowOff>
    </xdr:to>
    <xdr:sp macro="" textlink="">
      <xdr:nvSpPr>
        <xdr:cNvPr id="191" name="円/楕円 190"/>
        <xdr:cNvSpPr/>
      </xdr:nvSpPr>
      <xdr:spPr>
        <a:xfrm>
          <a:off x="4584700" y="130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43133</xdr:rowOff>
    </xdr:from>
    <xdr:ext cx="599010" cy="259045"/>
    <xdr:sp macro="" textlink="">
      <xdr:nvSpPr>
        <xdr:cNvPr id="192" name="民生費該当値テキスト"/>
        <xdr:cNvSpPr txBox="1"/>
      </xdr:nvSpPr>
      <xdr:spPr>
        <a:xfrm>
          <a:off x="4686300" y="1290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57276</xdr:rowOff>
    </xdr:from>
    <xdr:to>
      <xdr:col>5</xdr:col>
      <xdr:colOff>409575</xdr:colOff>
      <xdr:row>76</xdr:row>
      <xdr:rowOff>158876</xdr:rowOff>
    </xdr:to>
    <xdr:sp macro="" textlink="">
      <xdr:nvSpPr>
        <xdr:cNvPr id="193" name="円/楕円 192"/>
        <xdr:cNvSpPr/>
      </xdr:nvSpPr>
      <xdr:spPr>
        <a:xfrm>
          <a:off x="3746500" y="130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3953</xdr:rowOff>
    </xdr:from>
    <xdr:ext cx="599010" cy="259045"/>
    <xdr:sp macro="" textlink="">
      <xdr:nvSpPr>
        <xdr:cNvPr id="194" name="テキスト ボックス 193"/>
        <xdr:cNvSpPr txBox="1"/>
      </xdr:nvSpPr>
      <xdr:spPr>
        <a:xfrm>
          <a:off x="3497794" y="1286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43500</xdr:rowOff>
    </xdr:from>
    <xdr:to>
      <xdr:col>4</xdr:col>
      <xdr:colOff>206375</xdr:colOff>
      <xdr:row>76</xdr:row>
      <xdr:rowOff>145100</xdr:rowOff>
    </xdr:to>
    <xdr:sp macro="" textlink="">
      <xdr:nvSpPr>
        <xdr:cNvPr id="195" name="円/楕円 194"/>
        <xdr:cNvSpPr/>
      </xdr:nvSpPr>
      <xdr:spPr>
        <a:xfrm>
          <a:off x="2857500" y="130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161627</xdr:rowOff>
    </xdr:from>
    <xdr:ext cx="599010" cy="259045"/>
    <xdr:sp macro="" textlink="">
      <xdr:nvSpPr>
        <xdr:cNvPr id="196" name="テキスト ボックス 195"/>
        <xdr:cNvSpPr txBox="1"/>
      </xdr:nvSpPr>
      <xdr:spPr>
        <a:xfrm>
          <a:off x="2608794" y="1284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119066</xdr:rowOff>
    </xdr:from>
    <xdr:to>
      <xdr:col>3</xdr:col>
      <xdr:colOff>3175</xdr:colOff>
      <xdr:row>77</xdr:row>
      <xdr:rowOff>49216</xdr:rowOff>
    </xdr:to>
    <xdr:sp macro="" textlink="">
      <xdr:nvSpPr>
        <xdr:cNvPr id="197" name="円/楕円 196"/>
        <xdr:cNvSpPr/>
      </xdr:nvSpPr>
      <xdr:spPr>
        <a:xfrm>
          <a:off x="1968500" y="131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65743</xdr:rowOff>
    </xdr:from>
    <xdr:ext cx="599010" cy="259045"/>
    <xdr:sp macro="" textlink="">
      <xdr:nvSpPr>
        <xdr:cNvPr id="198" name="テキスト ボックス 197"/>
        <xdr:cNvSpPr txBox="1"/>
      </xdr:nvSpPr>
      <xdr:spPr>
        <a:xfrm>
          <a:off x="1719794" y="1292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168,402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113365</xdr:rowOff>
    </xdr:from>
    <xdr:to>
      <xdr:col>1</xdr:col>
      <xdr:colOff>485775</xdr:colOff>
      <xdr:row>77</xdr:row>
      <xdr:rowOff>43515</xdr:rowOff>
    </xdr:to>
    <xdr:sp macro="" textlink="">
      <xdr:nvSpPr>
        <xdr:cNvPr id="199" name="円/楕円 198"/>
        <xdr:cNvSpPr/>
      </xdr:nvSpPr>
      <xdr:spPr>
        <a:xfrm>
          <a:off x="1079500" y="131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60041</xdr:rowOff>
    </xdr:from>
    <xdr:ext cx="599010" cy="259045"/>
    <xdr:sp macro="" textlink="">
      <xdr:nvSpPr>
        <xdr:cNvPr id="200" name="テキスト ボックス 199"/>
        <xdr:cNvSpPr txBox="1"/>
      </xdr:nvSpPr>
      <xdr:spPr>
        <a:xfrm>
          <a:off x="830794" y="1291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166973</xdr:rowOff>
    </xdr:from>
    <xdr:to>
      <xdr:col>6</xdr:col>
      <xdr:colOff>511175</xdr:colOff>
      <xdr:row>95</xdr:row>
      <xdr:rowOff>12867</xdr:rowOff>
    </xdr:to>
    <xdr:cxnSp macro="">
      <xdr:nvCxnSpPr>
        <xdr:cNvPr id="225" name="直線コネクタ 224"/>
        <xdr:cNvCxnSpPr/>
      </xdr:nvCxnSpPr>
      <xdr:spPr>
        <a:xfrm flipV="1">
          <a:off x="3797300" y="16283273"/>
          <a:ext cx="8382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505</xdr:rowOff>
    </xdr:from>
    <xdr:to>
      <xdr:col>5</xdr:col>
      <xdr:colOff>358775</xdr:colOff>
      <xdr:row>95</xdr:row>
      <xdr:rowOff>12867</xdr:rowOff>
    </xdr:to>
    <xdr:cxnSp macro="">
      <xdr:nvCxnSpPr>
        <xdr:cNvPr id="228" name="直線コネクタ 227"/>
        <xdr:cNvCxnSpPr/>
      </xdr:nvCxnSpPr>
      <xdr:spPr>
        <a:xfrm>
          <a:off x="2908300" y="16288255"/>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505</xdr:rowOff>
    </xdr:from>
    <xdr:to>
      <xdr:col>4</xdr:col>
      <xdr:colOff>155575</xdr:colOff>
      <xdr:row>95</xdr:row>
      <xdr:rowOff>47529</xdr:rowOff>
    </xdr:to>
    <xdr:cxnSp macro="">
      <xdr:nvCxnSpPr>
        <xdr:cNvPr id="231" name="直線コネクタ 230"/>
        <xdr:cNvCxnSpPr/>
      </xdr:nvCxnSpPr>
      <xdr:spPr>
        <a:xfrm flipV="1">
          <a:off x="2019300" y="16288255"/>
          <a:ext cx="889000" cy="4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152611</xdr:rowOff>
    </xdr:from>
    <xdr:to>
      <xdr:col>2</xdr:col>
      <xdr:colOff>638175</xdr:colOff>
      <xdr:row>95</xdr:row>
      <xdr:rowOff>47529</xdr:rowOff>
    </xdr:to>
    <xdr:cxnSp macro="">
      <xdr:nvCxnSpPr>
        <xdr:cNvPr id="234" name="直線コネクタ 233"/>
        <xdr:cNvCxnSpPr/>
      </xdr:nvCxnSpPr>
      <xdr:spPr>
        <a:xfrm>
          <a:off x="1130300" y="16268911"/>
          <a:ext cx="889000" cy="6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116173</xdr:rowOff>
    </xdr:from>
    <xdr:to>
      <xdr:col>6</xdr:col>
      <xdr:colOff>561975</xdr:colOff>
      <xdr:row>95</xdr:row>
      <xdr:rowOff>46323</xdr:rowOff>
    </xdr:to>
    <xdr:sp macro="" textlink="">
      <xdr:nvSpPr>
        <xdr:cNvPr id="244" name="円/楕円 243"/>
        <xdr:cNvSpPr/>
      </xdr:nvSpPr>
      <xdr:spPr>
        <a:xfrm>
          <a:off x="4584700" y="162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139050</xdr:rowOff>
    </xdr:from>
    <xdr:ext cx="534377" cy="259045"/>
    <xdr:sp macro="" textlink="">
      <xdr:nvSpPr>
        <xdr:cNvPr id="245" name="衛生費該当値テキスト"/>
        <xdr:cNvSpPr txBox="1"/>
      </xdr:nvSpPr>
      <xdr:spPr>
        <a:xfrm>
          <a:off x="4686300" y="1608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95,228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133517</xdr:rowOff>
    </xdr:from>
    <xdr:to>
      <xdr:col>5</xdr:col>
      <xdr:colOff>409575</xdr:colOff>
      <xdr:row>95</xdr:row>
      <xdr:rowOff>63667</xdr:rowOff>
    </xdr:to>
    <xdr:sp macro="" textlink="">
      <xdr:nvSpPr>
        <xdr:cNvPr id="246" name="円/楕円 245"/>
        <xdr:cNvSpPr/>
      </xdr:nvSpPr>
      <xdr:spPr>
        <a:xfrm>
          <a:off x="3746500" y="162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80194</xdr:rowOff>
    </xdr:from>
    <xdr:ext cx="534377" cy="259045"/>
    <xdr:sp macro="" textlink="">
      <xdr:nvSpPr>
        <xdr:cNvPr id="247" name="テキスト ボックス 246"/>
        <xdr:cNvSpPr txBox="1"/>
      </xdr:nvSpPr>
      <xdr:spPr>
        <a:xfrm>
          <a:off x="3530111" y="160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121155</xdr:rowOff>
    </xdr:from>
    <xdr:to>
      <xdr:col>4</xdr:col>
      <xdr:colOff>206375</xdr:colOff>
      <xdr:row>95</xdr:row>
      <xdr:rowOff>51305</xdr:rowOff>
    </xdr:to>
    <xdr:sp macro="" textlink="">
      <xdr:nvSpPr>
        <xdr:cNvPr id="248" name="円/楕円 247"/>
        <xdr:cNvSpPr/>
      </xdr:nvSpPr>
      <xdr:spPr>
        <a:xfrm>
          <a:off x="2857500" y="162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67832</xdr:rowOff>
    </xdr:from>
    <xdr:ext cx="534377" cy="259045"/>
    <xdr:sp macro="" textlink="">
      <xdr:nvSpPr>
        <xdr:cNvPr id="249" name="テキスト ボックス 248"/>
        <xdr:cNvSpPr txBox="1"/>
      </xdr:nvSpPr>
      <xdr:spPr>
        <a:xfrm>
          <a:off x="2641111" y="1601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94,356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168179</xdr:rowOff>
    </xdr:from>
    <xdr:to>
      <xdr:col>3</xdr:col>
      <xdr:colOff>3175</xdr:colOff>
      <xdr:row>95</xdr:row>
      <xdr:rowOff>98329</xdr:rowOff>
    </xdr:to>
    <xdr:sp macro="" textlink="">
      <xdr:nvSpPr>
        <xdr:cNvPr id="250" name="円/楕円 249"/>
        <xdr:cNvSpPr/>
      </xdr:nvSpPr>
      <xdr:spPr>
        <a:xfrm>
          <a:off x="1968500" y="162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114856</xdr:rowOff>
    </xdr:from>
    <xdr:ext cx="534377" cy="259045"/>
    <xdr:sp macro="" textlink="">
      <xdr:nvSpPr>
        <xdr:cNvPr id="251" name="テキスト ボックス 250"/>
        <xdr:cNvSpPr txBox="1"/>
      </xdr:nvSpPr>
      <xdr:spPr>
        <a:xfrm>
          <a:off x="1752111" y="160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101811</xdr:rowOff>
    </xdr:from>
    <xdr:to>
      <xdr:col>1</xdr:col>
      <xdr:colOff>485775</xdr:colOff>
      <xdr:row>95</xdr:row>
      <xdr:rowOff>31961</xdr:rowOff>
    </xdr:to>
    <xdr:sp macro="" textlink="">
      <xdr:nvSpPr>
        <xdr:cNvPr id="252" name="円/楕円 251"/>
        <xdr:cNvSpPr/>
      </xdr:nvSpPr>
      <xdr:spPr>
        <a:xfrm>
          <a:off x="1079500" y="162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48488</xdr:rowOff>
    </xdr:from>
    <xdr:ext cx="534377" cy="259045"/>
    <xdr:sp macro="" textlink="">
      <xdr:nvSpPr>
        <xdr:cNvPr id="253" name="テキスト ボックス 252"/>
        <xdr:cNvSpPr txBox="1"/>
      </xdr:nvSpPr>
      <xdr:spPr>
        <a:xfrm>
          <a:off x="863111" y="1599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146231</xdr:rowOff>
    </xdr:from>
    <xdr:to>
      <xdr:col>15</xdr:col>
      <xdr:colOff>180975</xdr:colOff>
      <xdr:row>36</xdr:row>
      <xdr:rowOff>167132</xdr:rowOff>
    </xdr:to>
    <xdr:cxnSp macro="">
      <xdr:nvCxnSpPr>
        <xdr:cNvPr id="284" name="直線コネクタ 283"/>
        <xdr:cNvCxnSpPr/>
      </xdr:nvCxnSpPr>
      <xdr:spPr>
        <a:xfrm flipV="1">
          <a:off x="9639300" y="6318431"/>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36504</xdr:rowOff>
    </xdr:from>
    <xdr:to>
      <xdr:col>14</xdr:col>
      <xdr:colOff>28575</xdr:colOff>
      <xdr:row>36</xdr:row>
      <xdr:rowOff>167132</xdr:rowOff>
    </xdr:to>
    <xdr:cxnSp macro="">
      <xdr:nvCxnSpPr>
        <xdr:cNvPr id="287" name="直線コネクタ 286"/>
        <xdr:cNvCxnSpPr/>
      </xdr:nvCxnSpPr>
      <xdr:spPr>
        <a:xfrm>
          <a:off x="8750300" y="6037254"/>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36504</xdr:rowOff>
    </xdr:from>
    <xdr:to>
      <xdr:col>12</xdr:col>
      <xdr:colOff>511175</xdr:colOff>
      <xdr:row>35</xdr:row>
      <xdr:rowOff>41402</xdr:rowOff>
    </xdr:to>
    <xdr:cxnSp macro="">
      <xdr:nvCxnSpPr>
        <xdr:cNvPr id="290" name="直線コネクタ 289"/>
        <xdr:cNvCxnSpPr/>
      </xdr:nvCxnSpPr>
      <xdr:spPr>
        <a:xfrm flipV="1">
          <a:off x="7861300" y="603725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167458</xdr:rowOff>
    </xdr:from>
    <xdr:to>
      <xdr:col>11</xdr:col>
      <xdr:colOff>307975</xdr:colOff>
      <xdr:row>35</xdr:row>
      <xdr:rowOff>41402</xdr:rowOff>
    </xdr:to>
    <xdr:cxnSp macro="">
      <xdr:nvCxnSpPr>
        <xdr:cNvPr id="293" name="直線コネクタ 292"/>
        <xdr:cNvCxnSpPr/>
      </xdr:nvCxnSpPr>
      <xdr:spPr>
        <a:xfrm>
          <a:off x="6972300" y="5996758"/>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95431</xdr:rowOff>
    </xdr:from>
    <xdr:to>
      <xdr:col>15</xdr:col>
      <xdr:colOff>231775</xdr:colOff>
      <xdr:row>37</xdr:row>
      <xdr:rowOff>25581</xdr:rowOff>
    </xdr:to>
    <xdr:sp macro="" textlink="">
      <xdr:nvSpPr>
        <xdr:cNvPr id="303" name="円/楕円 302"/>
        <xdr:cNvSpPr/>
      </xdr:nvSpPr>
      <xdr:spPr>
        <a:xfrm>
          <a:off x="104267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118308</xdr:rowOff>
    </xdr:from>
    <xdr:ext cx="469744" cy="259045"/>
    <xdr:sp macro="" textlink="">
      <xdr:nvSpPr>
        <xdr:cNvPr id="304" name="労働費該当値テキスト"/>
        <xdr:cNvSpPr txBox="1"/>
      </xdr:nvSpPr>
      <xdr:spPr>
        <a:xfrm>
          <a:off x="10528300" y="611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116332</xdr:rowOff>
    </xdr:from>
    <xdr:to>
      <xdr:col>14</xdr:col>
      <xdr:colOff>79375</xdr:colOff>
      <xdr:row>37</xdr:row>
      <xdr:rowOff>46482</xdr:rowOff>
    </xdr:to>
    <xdr:sp macro="" textlink="">
      <xdr:nvSpPr>
        <xdr:cNvPr id="305" name="円/楕円 304"/>
        <xdr:cNvSpPr/>
      </xdr:nvSpPr>
      <xdr:spPr>
        <a:xfrm>
          <a:off x="9588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63009</xdr:rowOff>
    </xdr:from>
    <xdr:ext cx="469744" cy="259045"/>
    <xdr:sp macro="" textlink="">
      <xdr:nvSpPr>
        <xdr:cNvPr id="306" name="テキスト ボックス 305"/>
        <xdr:cNvSpPr txBox="1"/>
      </xdr:nvSpPr>
      <xdr:spPr>
        <a:xfrm>
          <a:off x="9404427"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157154</xdr:rowOff>
    </xdr:from>
    <xdr:to>
      <xdr:col>12</xdr:col>
      <xdr:colOff>561975</xdr:colOff>
      <xdr:row>35</xdr:row>
      <xdr:rowOff>87304</xdr:rowOff>
    </xdr:to>
    <xdr:sp macro="" textlink="">
      <xdr:nvSpPr>
        <xdr:cNvPr id="307" name="円/楕円 306"/>
        <xdr:cNvSpPr/>
      </xdr:nvSpPr>
      <xdr:spPr>
        <a:xfrm>
          <a:off x="8699500" y="59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103831</xdr:rowOff>
    </xdr:from>
    <xdr:ext cx="469744" cy="259045"/>
    <xdr:sp macro="" textlink="">
      <xdr:nvSpPr>
        <xdr:cNvPr id="308" name="テキスト ボックス 307"/>
        <xdr:cNvSpPr txBox="1"/>
      </xdr:nvSpPr>
      <xdr:spPr>
        <a:xfrm>
          <a:off x="8515427" y="576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162052</xdr:rowOff>
    </xdr:from>
    <xdr:to>
      <xdr:col>11</xdr:col>
      <xdr:colOff>358775</xdr:colOff>
      <xdr:row>35</xdr:row>
      <xdr:rowOff>92202</xdr:rowOff>
    </xdr:to>
    <xdr:sp macro="" textlink="">
      <xdr:nvSpPr>
        <xdr:cNvPr id="309" name="円/楕円 308"/>
        <xdr:cNvSpPr/>
      </xdr:nvSpPr>
      <xdr:spPr>
        <a:xfrm>
          <a:off x="7810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83329</xdr:rowOff>
    </xdr:from>
    <xdr:ext cx="469744" cy="259045"/>
    <xdr:sp macro="" textlink="">
      <xdr:nvSpPr>
        <xdr:cNvPr id="310" name="テキスト ボックス 309"/>
        <xdr:cNvSpPr txBox="1"/>
      </xdr:nvSpPr>
      <xdr:spPr>
        <a:xfrm>
          <a:off x="7626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116658</xdr:rowOff>
    </xdr:from>
    <xdr:to>
      <xdr:col>10</xdr:col>
      <xdr:colOff>155575</xdr:colOff>
      <xdr:row>35</xdr:row>
      <xdr:rowOff>46808</xdr:rowOff>
    </xdr:to>
    <xdr:sp macro="" textlink="">
      <xdr:nvSpPr>
        <xdr:cNvPr id="311" name="円/楕円 310"/>
        <xdr:cNvSpPr/>
      </xdr:nvSpPr>
      <xdr:spPr>
        <a:xfrm>
          <a:off x="6921500" y="5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37935</xdr:rowOff>
    </xdr:from>
    <xdr:ext cx="469744" cy="259045"/>
    <xdr:sp macro="" textlink="">
      <xdr:nvSpPr>
        <xdr:cNvPr id="312" name="テキスト ボックス 311"/>
        <xdr:cNvSpPr txBox="1"/>
      </xdr:nvSpPr>
      <xdr:spPr>
        <a:xfrm>
          <a:off x="6737427" y="603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86948</xdr:rowOff>
    </xdr:from>
    <xdr:to>
      <xdr:col>15</xdr:col>
      <xdr:colOff>180340</xdr:colOff>
      <xdr:row>58</xdr:row>
      <xdr:rowOff>85906</xdr:rowOff>
    </xdr:to>
    <xdr:cxnSp macro="">
      <xdr:nvCxnSpPr>
        <xdr:cNvPr id="334" name="直線コネクタ 333"/>
        <xdr:cNvCxnSpPr/>
      </xdr:nvCxnSpPr>
      <xdr:spPr>
        <a:xfrm flipV="1">
          <a:off x="10475595" y="9002348"/>
          <a:ext cx="1270" cy="1027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89733</xdr:rowOff>
    </xdr:from>
    <xdr:ext cx="469744" cy="259045"/>
    <xdr:sp macro="" textlink="">
      <xdr:nvSpPr>
        <xdr:cNvPr id="335" name="農林水産業費最小値テキスト"/>
        <xdr:cNvSpPr txBox="1"/>
      </xdr:nvSpPr>
      <xdr:spPr>
        <a:xfrm>
          <a:off x="10528300" y="1003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85906</xdr:rowOff>
    </xdr:from>
    <xdr:to>
      <xdr:col>15</xdr:col>
      <xdr:colOff>269875</xdr:colOff>
      <xdr:row>58</xdr:row>
      <xdr:rowOff>85906</xdr:rowOff>
    </xdr:to>
    <xdr:cxnSp macro="">
      <xdr:nvCxnSpPr>
        <xdr:cNvPr id="336" name="直線コネクタ 335"/>
        <xdr:cNvCxnSpPr/>
      </xdr:nvCxnSpPr>
      <xdr:spPr>
        <a:xfrm>
          <a:off x="10388600" y="1003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33625</xdr:rowOff>
    </xdr:from>
    <xdr:ext cx="599010" cy="259045"/>
    <xdr:sp macro="" textlink="">
      <xdr:nvSpPr>
        <xdr:cNvPr id="337" name="農林水産業費最大値テキスト"/>
        <xdr:cNvSpPr txBox="1"/>
      </xdr:nvSpPr>
      <xdr:spPr>
        <a:xfrm>
          <a:off x="10528300" y="877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52</xdr:row>
      <xdr:rowOff>86948</xdr:rowOff>
    </xdr:from>
    <xdr:to>
      <xdr:col>15</xdr:col>
      <xdr:colOff>269875</xdr:colOff>
      <xdr:row>52</xdr:row>
      <xdr:rowOff>86948</xdr:rowOff>
    </xdr:to>
    <xdr:cxnSp macro="">
      <xdr:nvCxnSpPr>
        <xdr:cNvPr id="338" name="直線コネクタ 337"/>
        <xdr:cNvCxnSpPr/>
      </xdr:nvCxnSpPr>
      <xdr:spPr>
        <a:xfrm>
          <a:off x="10388600" y="900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26607</xdr:rowOff>
    </xdr:from>
    <xdr:to>
      <xdr:col>15</xdr:col>
      <xdr:colOff>180975</xdr:colOff>
      <xdr:row>54</xdr:row>
      <xdr:rowOff>103663</xdr:rowOff>
    </xdr:to>
    <xdr:cxnSp macro="">
      <xdr:nvCxnSpPr>
        <xdr:cNvPr id="339" name="直線コネクタ 338"/>
        <xdr:cNvCxnSpPr/>
      </xdr:nvCxnSpPr>
      <xdr:spPr>
        <a:xfrm>
          <a:off x="9639300" y="8599107"/>
          <a:ext cx="838200" cy="7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108685</xdr:rowOff>
    </xdr:from>
    <xdr:ext cx="534377" cy="259045"/>
    <xdr:sp macro="" textlink="">
      <xdr:nvSpPr>
        <xdr:cNvPr id="340" name="農林水産業費平均値テキスト"/>
        <xdr:cNvSpPr txBox="1"/>
      </xdr:nvSpPr>
      <xdr:spPr>
        <a:xfrm>
          <a:off x="10528300" y="970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130258</xdr:rowOff>
    </xdr:from>
    <xdr:to>
      <xdr:col>15</xdr:col>
      <xdr:colOff>231775</xdr:colOff>
      <xdr:row>57</xdr:row>
      <xdr:rowOff>60408</xdr:rowOff>
    </xdr:to>
    <xdr:sp macro="" textlink="">
      <xdr:nvSpPr>
        <xdr:cNvPr id="341" name="フローチャート : 判断 340"/>
        <xdr:cNvSpPr/>
      </xdr:nvSpPr>
      <xdr:spPr>
        <a:xfrm>
          <a:off x="10426700" y="97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26607</xdr:rowOff>
    </xdr:from>
    <xdr:to>
      <xdr:col>14</xdr:col>
      <xdr:colOff>28575</xdr:colOff>
      <xdr:row>54</xdr:row>
      <xdr:rowOff>151523</xdr:rowOff>
    </xdr:to>
    <xdr:cxnSp macro="">
      <xdr:nvCxnSpPr>
        <xdr:cNvPr id="342" name="直線コネクタ 341"/>
        <xdr:cNvCxnSpPr/>
      </xdr:nvCxnSpPr>
      <xdr:spPr>
        <a:xfrm flipV="1">
          <a:off x="8750300" y="8599107"/>
          <a:ext cx="889000" cy="8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136266</xdr:rowOff>
    </xdr:from>
    <xdr:to>
      <xdr:col>14</xdr:col>
      <xdr:colOff>79375</xdr:colOff>
      <xdr:row>57</xdr:row>
      <xdr:rowOff>66416</xdr:rowOff>
    </xdr:to>
    <xdr:sp macro="" textlink="">
      <xdr:nvSpPr>
        <xdr:cNvPr id="343" name="フローチャート : 判断 342"/>
        <xdr:cNvSpPr/>
      </xdr:nvSpPr>
      <xdr:spPr>
        <a:xfrm>
          <a:off x="95885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57543</xdr:rowOff>
    </xdr:from>
    <xdr:ext cx="534377" cy="259045"/>
    <xdr:sp macro="" textlink="">
      <xdr:nvSpPr>
        <xdr:cNvPr id="344" name="テキスト ボックス 343"/>
        <xdr:cNvSpPr txBox="1"/>
      </xdr:nvSpPr>
      <xdr:spPr>
        <a:xfrm>
          <a:off x="9372111" y="983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138731</xdr:rowOff>
    </xdr:from>
    <xdr:to>
      <xdr:col>12</xdr:col>
      <xdr:colOff>511175</xdr:colOff>
      <xdr:row>54</xdr:row>
      <xdr:rowOff>151523</xdr:rowOff>
    </xdr:to>
    <xdr:cxnSp macro="">
      <xdr:nvCxnSpPr>
        <xdr:cNvPr id="345" name="直線コネクタ 344"/>
        <xdr:cNvCxnSpPr/>
      </xdr:nvCxnSpPr>
      <xdr:spPr>
        <a:xfrm>
          <a:off x="7861300" y="9397031"/>
          <a:ext cx="889000" cy="1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165215</xdr:rowOff>
    </xdr:from>
    <xdr:to>
      <xdr:col>12</xdr:col>
      <xdr:colOff>561975</xdr:colOff>
      <xdr:row>57</xdr:row>
      <xdr:rowOff>95365</xdr:rowOff>
    </xdr:to>
    <xdr:sp macro="" textlink="">
      <xdr:nvSpPr>
        <xdr:cNvPr id="346" name="フローチャート : 判断 345"/>
        <xdr:cNvSpPr/>
      </xdr:nvSpPr>
      <xdr:spPr>
        <a:xfrm>
          <a:off x="8699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86492</xdr:rowOff>
    </xdr:from>
    <xdr:ext cx="534377" cy="259045"/>
    <xdr:sp macro="" textlink="">
      <xdr:nvSpPr>
        <xdr:cNvPr id="347" name="テキスト ボックス 346"/>
        <xdr:cNvSpPr txBox="1"/>
      </xdr:nvSpPr>
      <xdr:spPr>
        <a:xfrm>
          <a:off x="8483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29460</xdr:rowOff>
    </xdr:from>
    <xdr:to>
      <xdr:col>11</xdr:col>
      <xdr:colOff>307975</xdr:colOff>
      <xdr:row>54</xdr:row>
      <xdr:rowOff>138731</xdr:rowOff>
    </xdr:to>
    <xdr:cxnSp macro="">
      <xdr:nvCxnSpPr>
        <xdr:cNvPr id="348" name="直線コネクタ 347"/>
        <xdr:cNvCxnSpPr/>
      </xdr:nvCxnSpPr>
      <xdr:spPr>
        <a:xfrm>
          <a:off x="6972300" y="9116310"/>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167026</xdr:rowOff>
    </xdr:from>
    <xdr:to>
      <xdr:col>11</xdr:col>
      <xdr:colOff>358775</xdr:colOff>
      <xdr:row>57</xdr:row>
      <xdr:rowOff>97176</xdr:rowOff>
    </xdr:to>
    <xdr:sp macro="" textlink="">
      <xdr:nvSpPr>
        <xdr:cNvPr id="349" name="フローチャート : 判断 348"/>
        <xdr:cNvSpPr/>
      </xdr:nvSpPr>
      <xdr:spPr>
        <a:xfrm>
          <a:off x="7810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88303</xdr:rowOff>
    </xdr:from>
    <xdr:ext cx="534377" cy="259045"/>
    <xdr:sp macro="" textlink="">
      <xdr:nvSpPr>
        <xdr:cNvPr id="350" name="テキスト ボックス 349"/>
        <xdr:cNvSpPr txBox="1"/>
      </xdr:nvSpPr>
      <xdr:spPr>
        <a:xfrm>
          <a:off x="7594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21161</xdr:rowOff>
    </xdr:from>
    <xdr:to>
      <xdr:col>10</xdr:col>
      <xdr:colOff>155575</xdr:colOff>
      <xdr:row>57</xdr:row>
      <xdr:rowOff>122761</xdr:rowOff>
    </xdr:to>
    <xdr:sp macro="" textlink="">
      <xdr:nvSpPr>
        <xdr:cNvPr id="351" name="フローチャート : 判断 350"/>
        <xdr:cNvSpPr/>
      </xdr:nvSpPr>
      <xdr:spPr>
        <a:xfrm>
          <a:off x="6921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113888</xdr:rowOff>
    </xdr:from>
    <xdr:ext cx="534377" cy="259045"/>
    <xdr:sp macro="" textlink="">
      <xdr:nvSpPr>
        <xdr:cNvPr id="352" name="テキスト ボックス 351"/>
        <xdr:cNvSpPr txBox="1"/>
      </xdr:nvSpPr>
      <xdr:spPr>
        <a:xfrm>
          <a:off x="6705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52863</xdr:rowOff>
    </xdr:from>
    <xdr:to>
      <xdr:col>15</xdr:col>
      <xdr:colOff>231775</xdr:colOff>
      <xdr:row>54</xdr:row>
      <xdr:rowOff>154463</xdr:rowOff>
    </xdr:to>
    <xdr:sp macro="" textlink="">
      <xdr:nvSpPr>
        <xdr:cNvPr id="358" name="円/楕円 357"/>
        <xdr:cNvSpPr/>
      </xdr:nvSpPr>
      <xdr:spPr>
        <a:xfrm>
          <a:off x="10426700" y="9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75740</xdr:rowOff>
    </xdr:from>
    <xdr:ext cx="534377" cy="259045"/>
    <xdr:sp macro="" textlink="">
      <xdr:nvSpPr>
        <xdr:cNvPr id="359" name="農林水産業費該当値テキスト"/>
        <xdr:cNvSpPr txBox="1"/>
      </xdr:nvSpPr>
      <xdr:spPr>
        <a:xfrm>
          <a:off x="10528300" y="91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78,941</a:t>
          </a:r>
          <a:endParaRPr kumimoji="1" lang="ja-JP" altLang="en-US" sz="1000" b="1">
            <a:solidFill>
              <a:srgbClr val="FF0000"/>
            </a:solidFill>
            <a:latin typeface="ＭＳ Ｐゴシック"/>
          </a:endParaRPr>
        </a:p>
      </xdr:txBody>
    </xdr:sp>
    <xdr:clientData/>
  </xdr:oneCellAnchor>
  <xdr:twoCellAnchor>
    <xdr:from>
      <xdr:col>13</xdr:col>
      <xdr:colOff>663575</xdr:colOff>
      <xdr:row>49</xdr:row>
      <xdr:rowOff>147257</xdr:rowOff>
    </xdr:from>
    <xdr:to>
      <xdr:col>14</xdr:col>
      <xdr:colOff>79375</xdr:colOff>
      <xdr:row>50</xdr:row>
      <xdr:rowOff>77407</xdr:rowOff>
    </xdr:to>
    <xdr:sp macro="" textlink="">
      <xdr:nvSpPr>
        <xdr:cNvPr id="360" name="円/楕円 359"/>
        <xdr:cNvSpPr/>
      </xdr:nvSpPr>
      <xdr:spPr>
        <a:xfrm>
          <a:off x="9588500" y="854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48</xdr:row>
      <xdr:rowOff>93934</xdr:rowOff>
    </xdr:from>
    <xdr:ext cx="599010" cy="259045"/>
    <xdr:sp macro="" textlink="">
      <xdr:nvSpPr>
        <xdr:cNvPr id="361" name="テキスト ボックス 360"/>
        <xdr:cNvSpPr txBox="1"/>
      </xdr:nvSpPr>
      <xdr:spPr>
        <a:xfrm>
          <a:off x="9339794" y="832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162,368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100723</xdr:rowOff>
    </xdr:from>
    <xdr:to>
      <xdr:col>12</xdr:col>
      <xdr:colOff>561975</xdr:colOff>
      <xdr:row>55</xdr:row>
      <xdr:rowOff>30873</xdr:rowOff>
    </xdr:to>
    <xdr:sp macro="" textlink="">
      <xdr:nvSpPr>
        <xdr:cNvPr id="362" name="円/楕円 361"/>
        <xdr:cNvSpPr/>
      </xdr:nvSpPr>
      <xdr:spPr>
        <a:xfrm>
          <a:off x="8699500" y="93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47400</xdr:rowOff>
    </xdr:from>
    <xdr:ext cx="534377" cy="259045"/>
    <xdr:sp macro="" textlink="">
      <xdr:nvSpPr>
        <xdr:cNvPr id="363" name="テキスト ボックス 362"/>
        <xdr:cNvSpPr txBox="1"/>
      </xdr:nvSpPr>
      <xdr:spPr>
        <a:xfrm>
          <a:off x="8483111" y="91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87931</xdr:rowOff>
    </xdr:from>
    <xdr:to>
      <xdr:col>11</xdr:col>
      <xdr:colOff>358775</xdr:colOff>
      <xdr:row>55</xdr:row>
      <xdr:rowOff>18081</xdr:rowOff>
    </xdr:to>
    <xdr:sp macro="" textlink="">
      <xdr:nvSpPr>
        <xdr:cNvPr id="364" name="円/楕円 363"/>
        <xdr:cNvSpPr/>
      </xdr:nvSpPr>
      <xdr:spPr>
        <a:xfrm>
          <a:off x="7810500" y="934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34608</xdr:rowOff>
    </xdr:from>
    <xdr:ext cx="534377" cy="259045"/>
    <xdr:sp macro="" textlink="">
      <xdr:nvSpPr>
        <xdr:cNvPr id="365" name="テキスト ボックス 364"/>
        <xdr:cNvSpPr txBox="1"/>
      </xdr:nvSpPr>
      <xdr:spPr>
        <a:xfrm>
          <a:off x="7594111" y="91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150110</xdr:rowOff>
    </xdr:from>
    <xdr:to>
      <xdr:col>10</xdr:col>
      <xdr:colOff>155575</xdr:colOff>
      <xdr:row>53</xdr:row>
      <xdr:rowOff>80260</xdr:rowOff>
    </xdr:to>
    <xdr:sp macro="" textlink="">
      <xdr:nvSpPr>
        <xdr:cNvPr id="366" name="円/楕円 365"/>
        <xdr:cNvSpPr/>
      </xdr:nvSpPr>
      <xdr:spPr>
        <a:xfrm>
          <a:off x="6921500" y="90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96787</xdr:rowOff>
    </xdr:from>
    <xdr:ext cx="599010" cy="259045"/>
    <xdr:sp macro="" textlink="">
      <xdr:nvSpPr>
        <xdr:cNvPr id="367" name="テキスト ボックス 366"/>
        <xdr:cNvSpPr txBox="1"/>
      </xdr:nvSpPr>
      <xdr:spPr>
        <a:xfrm>
          <a:off x="6672794" y="884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1" name="直線コネクタ 390"/>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2"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3" name="直線コネクタ 392"/>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4"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5" name="直線コネクタ 394"/>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41897</xdr:rowOff>
    </xdr:from>
    <xdr:to>
      <xdr:col>15</xdr:col>
      <xdr:colOff>180975</xdr:colOff>
      <xdr:row>77</xdr:row>
      <xdr:rowOff>102693</xdr:rowOff>
    </xdr:to>
    <xdr:cxnSp macro="">
      <xdr:nvCxnSpPr>
        <xdr:cNvPr id="396" name="直線コネクタ 395"/>
        <xdr:cNvCxnSpPr/>
      </xdr:nvCxnSpPr>
      <xdr:spPr>
        <a:xfrm>
          <a:off x="9639300" y="13243547"/>
          <a:ext cx="838200" cy="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7"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8" name="フローチャート : 判断 397"/>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41897</xdr:rowOff>
    </xdr:from>
    <xdr:to>
      <xdr:col>14</xdr:col>
      <xdr:colOff>28575</xdr:colOff>
      <xdr:row>77</xdr:row>
      <xdr:rowOff>98261</xdr:rowOff>
    </xdr:to>
    <xdr:cxnSp macro="">
      <xdr:nvCxnSpPr>
        <xdr:cNvPr id="399" name="直線コネクタ 398"/>
        <xdr:cNvCxnSpPr/>
      </xdr:nvCxnSpPr>
      <xdr:spPr>
        <a:xfrm flipV="1">
          <a:off x="8750300" y="13243547"/>
          <a:ext cx="889000" cy="5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0" name="フローチャート : 判断 399"/>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1" name="テキスト ボックス 400"/>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33832</xdr:rowOff>
    </xdr:from>
    <xdr:to>
      <xdr:col>12</xdr:col>
      <xdr:colOff>511175</xdr:colOff>
      <xdr:row>77</xdr:row>
      <xdr:rowOff>98261</xdr:rowOff>
    </xdr:to>
    <xdr:cxnSp macro="">
      <xdr:nvCxnSpPr>
        <xdr:cNvPr id="402" name="直線コネクタ 401"/>
        <xdr:cNvCxnSpPr/>
      </xdr:nvCxnSpPr>
      <xdr:spPr>
        <a:xfrm>
          <a:off x="7861300" y="13235482"/>
          <a:ext cx="889000" cy="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3" name="フローチャート : 判断 402"/>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4" name="テキスト ボックス 403"/>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33832</xdr:rowOff>
    </xdr:from>
    <xdr:to>
      <xdr:col>11</xdr:col>
      <xdr:colOff>307975</xdr:colOff>
      <xdr:row>77</xdr:row>
      <xdr:rowOff>155156</xdr:rowOff>
    </xdr:to>
    <xdr:cxnSp macro="">
      <xdr:nvCxnSpPr>
        <xdr:cNvPr id="405" name="直線コネクタ 404"/>
        <xdr:cNvCxnSpPr/>
      </xdr:nvCxnSpPr>
      <xdr:spPr>
        <a:xfrm flipV="1">
          <a:off x="6972300" y="13235482"/>
          <a:ext cx="889000" cy="1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6" name="フローチャート : 判断 405"/>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7" name="テキスト ボックス 406"/>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8" name="フローチャート : 判断 407"/>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09" name="テキスト ボックス 408"/>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51893</xdr:rowOff>
    </xdr:from>
    <xdr:to>
      <xdr:col>15</xdr:col>
      <xdr:colOff>231775</xdr:colOff>
      <xdr:row>77</xdr:row>
      <xdr:rowOff>153493</xdr:rowOff>
    </xdr:to>
    <xdr:sp macro="" textlink="">
      <xdr:nvSpPr>
        <xdr:cNvPr id="415" name="円/楕円 414"/>
        <xdr:cNvSpPr/>
      </xdr:nvSpPr>
      <xdr:spPr>
        <a:xfrm>
          <a:off x="10426700" y="132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74770</xdr:rowOff>
    </xdr:from>
    <xdr:ext cx="534377" cy="259045"/>
    <xdr:sp macro="" textlink="">
      <xdr:nvSpPr>
        <xdr:cNvPr id="416" name="商工費該当値テキスト"/>
        <xdr:cNvSpPr txBox="1"/>
      </xdr:nvSpPr>
      <xdr:spPr>
        <a:xfrm>
          <a:off x="10528300" y="131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162547</xdr:rowOff>
    </xdr:from>
    <xdr:to>
      <xdr:col>14</xdr:col>
      <xdr:colOff>79375</xdr:colOff>
      <xdr:row>77</xdr:row>
      <xdr:rowOff>92697</xdr:rowOff>
    </xdr:to>
    <xdr:sp macro="" textlink="">
      <xdr:nvSpPr>
        <xdr:cNvPr id="417" name="円/楕円 416"/>
        <xdr:cNvSpPr/>
      </xdr:nvSpPr>
      <xdr:spPr>
        <a:xfrm>
          <a:off x="9588500" y="131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109224</xdr:rowOff>
    </xdr:from>
    <xdr:ext cx="534377" cy="259045"/>
    <xdr:sp macro="" textlink="">
      <xdr:nvSpPr>
        <xdr:cNvPr id="418" name="テキスト ボックス 417"/>
        <xdr:cNvSpPr txBox="1"/>
      </xdr:nvSpPr>
      <xdr:spPr>
        <a:xfrm>
          <a:off x="9372111" y="129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47461</xdr:rowOff>
    </xdr:from>
    <xdr:to>
      <xdr:col>12</xdr:col>
      <xdr:colOff>561975</xdr:colOff>
      <xdr:row>77</xdr:row>
      <xdr:rowOff>149061</xdr:rowOff>
    </xdr:to>
    <xdr:sp macro="" textlink="">
      <xdr:nvSpPr>
        <xdr:cNvPr id="419" name="円/楕円 418"/>
        <xdr:cNvSpPr/>
      </xdr:nvSpPr>
      <xdr:spPr>
        <a:xfrm>
          <a:off x="8699500" y="132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165588</xdr:rowOff>
    </xdr:from>
    <xdr:ext cx="534377" cy="259045"/>
    <xdr:sp macro="" textlink="">
      <xdr:nvSpPr>
        <xdr:cNvPr id="420" name="テキスト ボックス 419"/>
        <xdr:cNvSpPr txBox="1"/>
      </xdr:nvSpPr>
      <xdr:spPr>
        <a:xfrm>
          <a:off x="8483111" y="1302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154482</xdr:rowOff>
    </xdr:from>
    <xdr:to>
      <xdr:col>11</xdr:col>
      <xdr:colOff>358775</xdr:colOff>
      <xdr:row>77</xdr:row>
      <xdr:rowOff>84632</xdr:rowOff>
    </xdr:to>
    <xdr:sp macro="" textlink="">
      <xdr:nvSpPr>
        <xdr:cNvPr id="421" name="円/楕円 420"/>
        <xdr:cNvSpPr/>
      </xdr:nvSpPr>
      <xdr:spPr>
        <a:xfrm>
          <a:off x="7810500" y="13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101160</xdr:rowOff>
    </xdr:from>
    <xdr:ext cx="534377" cy="259045"/>
    <xdr:sp macro="" textlink="">
      <xdr:nvSpPr>
        <xdr:cNvPr id="422" name="テキスト ボックス 421"/>
        <xdr:cNvSpPr txBox="1"/>
      </xdr:nvSpPr>
      <xdr:spPr>
        <a:xfrm>
          <a:off x="7594111" y="129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104356</xdr:rowOff>
    </xdr:from>
    <xdr:to>
      <xdr:col>10</xdr:col>
      <xdr:colOff>155575</xdr:colOff>
      <xdr:row>78</xdr:row>
      <xdr:rowOff>34506</xdr:rowOff>
    </xdr:to>
    <xdr:sp macro="" textlink="">
      <xdr:nvSpPr>
        <xdr:cNvPr id="423" name="円/楕円 422"/>
        <xdr:cNvSpPr/>
      </xdr:nvSpPr>
      <xdr:spPr>
        <a:xfrm>
          <a:off x="6921500" y="133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51033</xdr:rowOff>
    </xdr:from>
    <xdr:ext cx="534377" cy="259045"/>
    <xdr:sp macro="" textlink="">
      <xdr:nvSpPr>
        <xdr:cNvPr id="424" name="テキスト ボックス 423"/>
        <xdr:cNvSpPr txBox="1"/>
      </xdr:nvSpPr>
      <xdr:spPr>
        <a:xfrm>
          <a:off x="6705111" y="130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5" name="直線コネクタ 43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6" name="テキスト ボックス 43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9" name="直線コネクタ 43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0" name="テキスト ボックス 43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3" name="直線コネクタ 44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4" name="テキスト ボックス 44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7" name="直線コネクタ 44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8" name="テキスト ボックス 44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2" name="直線コネクタ 451"/>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3"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4" name="直線コネクタ 453"/>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5"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6" name="直線コネクタ 455"/>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7026</xdr:rowOff>
    </xdr:from>
    <xdr:to>
      <xdr:col>15</xdr:col>
      <xdr:colOff>180975</xdr:colOff>
      <xdr:row>95</xdr:row>
      <xdr:rowOff>49985</xdr:rowOff>
    </xdr:to>
    <xdr:cxnSp macro="">
      <xdr:nvCxnSpPr>
        <xdr:cNvPr id="457" name="直線コネクタ 456"/>
        <xdr:cNvCxnSpPr/>
      </xdr:nvCxnSpPr>
      <xdr:spPr>
        <a:xfrm flipV="1">
          <a:off x="9639300" y="16294776"/>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8"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9" name="フローチャート : 判断 458"/>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19771</xdr:rowOff>
    </xdr:from>
    <xdr:to>
      <xdr:col>14</xdr:col>
      <xdr:colOff>28575</xdr:colOff>
      <xdr:row>95</xdr:row>
      <xdr:rowOff>49985</xdr:rowOff>
    </xdr:to>
    <xdr:cxnSp macro="">
      <xdr:nvCxnSpPr>
        <xdr:cNvPr id="460" name="直線コネクタ 459"/>
        <xdr:cNvCxnSpPr/>
      </xdr:nvCxnSpPr>
      <xdr:spPr>
        <a:xfrm>
          <a:off x="8750300" y="16307521"/>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1" name="フローチャート : 判断 460"/>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2" name="テキスト ボックス 461"/>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40830</xdr:rowOff>
    </xdr:from>
    <xdr:to>
      <xdr:col>12</xdr:col>
      <xdr:colOff>511175</xdr:colOff>
      <xdr:row>95</xdr:row>
      <xdr:rowOff>19771</xdr:rowOff>
    </xdr:to>
    <xdr:cxnSp macro="">
      <xdr:nvCxnSpPr>
        <xdr:cNvPr id="463" name="直線コネクタ 462"/>
        <xdr:cNvCxnSpPr/>
      </xdr:nvCxnSpPr>
      <xdr:spPr>
        <a:xfrm>
          <a:off x="7861300" y="15985680"/>
          <a:ext cx="889000" cy="32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4" name="フローチャート : 判断 463"/>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5" name="テキスト ボックス 464"/>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40830</xdr:rowOff>
    </xdr:from>
    <xdr:to>
      <xdr:col>11</xdr:col>
      <xdr:colOff>307975</xdr:colOff>
      <xdr:row>94</xdr:row>
      <xdr:rowOff>61624</xdr:rowOff>
    </xdr:to>
    <xdr:cxnSp macro="">
      <xdr:nvCxnSpPr>
        <xdr:cNvPr id="466" name="直線コネクタ 465"/>
        <xdr:cNvCxnSpPr/>
      </xdr:nvCxnSpPr>
      <xdr:spPr>
        <a:xfrm flipV="1">
          <a:off x="6972300" y="15985680"/>
          <a:ext cx="889000" cy="19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7" name="フローチャート : 判断 466"/>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68" name="テキスト ボックス 467"/>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9" name="フローチャート : 判断 468"/>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0" name="テキスト ボックス 469"/>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127676</xdr:rowOff>
    </xdr:from>
    <xdr:to>
      <xdr:col>15</xdr:col>
      <xdr:colOff>231775</xdr:colOff>
      <xdr:row>95</xdr:row>
      <xdr:rowOff>57826</xdr:rowOff>
    </xdr:to>
    <xdr:sp macro="" textlink="">
      <xdr:nvSpPr>
        <xdr:cNvPr id="476" name="円/楕円 475"/>
        <xdr:cNvSpPr/>
      </xdr:nvSpPr>
      <xdr:spPr>
        <a:xfrm>
          <a:off x="10426700" y="162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150553</xdr:rowOff>
    </xdr:from>
    <xdr:ext cx="534377" cy="259045"/>
    <xdr:sp macro="" textlink="">
      <xdr:nvSpPr>
        <xdr:cNvPr id="477" name="土木費該当値テキスト"/>
        <xdr:cNvSpPr txBox="1"/>
      </xdr:nvSpPr>
      <xdr:spPr>
        <a:xfrm>
          <a:off x="10528300" y="160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170635</xdr:rowOff>
    </xdr:from>
    <xdr:to>
      <xdr:col>14</xdr:col>
      <xdr:colOff>79375</xdr:colOff>
      <xdr:row>95</xdr:row>
      <xdr:rowOff>100785</xdr:rowOff>
    </xdr:to>
    <xdr:sp macro="" textlink="">
      <xdr:nvSpPr>
        <xdr:cNvPr id="478" name="円/楕円 477"/>
        <xdr:cNvSpPr/>
      </xdr:nvSpPr>
      <xdr:spPr>
        <a:xfrm>
          <a:off x="9588500" y="162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117312</xdr:rowOff>
    </xdr:from>
    <xdr:ext cx="534377" cy="259045"/>
    <xdr:sp macro="" textlink="">
      <xdr:nvSpPr>
        <xdr:cNvPr id="479" name="テキスト ボックス 478"/>
        <xdr:cNvSpPr txBox="1"/>
      </xdr:nvSpPr>
      <xdr:spPr>
        <a:xfrm>
          <a:off x="9372111" y="1606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140421</xdr:rowOff>
    </xdr:from>
    <xdr:to>
      <xdr:col>12</xdr:col>
      <xdr:colOff>561975</xdr:colOff>
      <xdr:row>95</xdr:row>
      <xdr:rowOff>70571</xdr:rowOff>
    </xdr:to>
    <xdr:sp macro="" textlink="">
      <xdr:nvSpPr>
        <xdr:cNvPr id="480" name="円/楕円 479"/>
        <xdr:cNvSpPr/>
      </xdr:nvSpPr>
      <xdr:spPr>
        <a:xfrm>
          <a:off x="8699500" y="162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87098</xdr:rowOff>
    </xdr:from>
    <xdr:ext cx="534377" cy="259045"/>
    <xdr:sp macro="" textlink="">
      <xdr:nvSpPr>
        <xdr:cNvPr id="481" name="テキスト ボックス 480"/>
        <xdr:cNvSpPr txBox="1"/>
      </xdr:nvSpPr>
      <xdr:spPr>
        <a:xfrm>
          <a:off x="8483111" y="1603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84,591</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161480</xdr:rowOff>
    </xdr:from>
    <xdr:to>
      <xdr:col>11</xdr:col>
      <xdr:colOff>358775</xdr:colOff>
      <xdr:row>93</xdr:row>
      <xdr:rowOff>91630</xdr:rowOff>
    </xdr:to>
    <xdr:sp macro="" textlink="">
      <xdr:nvSpPr>
        <xdr:cNvPr id="482" name="円/楕円 481"/>
        <xdr:cNvSpPr/>
      </xdr:nvSpPr>
      <xdr:spPr>
        <a:xfrm>
          <a:off x="7810500" y="159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108157</xdr:rowOff>
    </xdr:from>
    <xdr:ext cx="599010" cy="259045"/>
    <xdr:sp macro="" textlink="">
      <xdr:nvSpPr>
        <xdr:cNvPr id="483" name="テキスト ボックス 482"/>
        <xdr:cNvSpPr txBox="1"/>
      </xdr:nvSpPr>
      <xdr:spPr>
        <a:xfrm>
          <a:off x="7561794" y="1571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118,380</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10824</xdr:rowOff>
    </xdr:from>
    <xdr:to>
      <xdr:col>10</xdr:col>
      <xdr:colOff>155575</xdr:colOff>
      <xdr:row>94</xdr:row>
      <xdr:rowOff>112424</xdr:rowOff>
    </xdr:to>
    <xdr:sp macro="" textlink="">
      <xdr:nvSpPr>
        <xdr:cNvPr id="484" name="円/楕円 483"/>
        <xdr:cNvSpPr/>
      </xdr:nvSpPr>
      <xdr:spPr>
        <a:xfrm>
          <a:off x="6921500" y="1612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128951</xdr:rowOff>
    </xdr:from>
    <xdr:ext cx="534377" cy="259045"/>
    <xdr:sp macro="" textlink="">
      <xdr:nvSpPr>
        <xdr:cNvPr id="485" name="テキスト ボックス 484"/>
        <xdr:cNvSpPr txBox="1"/>
      </xdr:nvSpPr>
      <xdr:spPr>
        <a:xfrm>
          <a:off x="6705111" y="159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3" name="直線コネクタ 512"/>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4"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5" name="直線コネクタ 514"/>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6"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7" name="直線コネクタ 516"/>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148744</xdr:rowOff>
    </xdr:from>
    <xdr:to>
      <xdr:col>23</xdr:col>
      <xdr:colOff>517525</xdr:colOff>
      <xdr:row>37</xdr:row>
      <xdr:rowOff>166603</xdr:rowOff>
    </xdr:to>
    <xdr:cxnSp macro="">
      <xdr:nvCxnSpPr>
        <xdr:cNvPr id="518" name="直線コネクタ 517"/>
        <xdr:cNvCxnSpPr/>
      </xdr:nvCxnSpPr>
      <xdr:spPr>
        <a:xfrm>
          <a:off x="15481300" y="6492394"/>
          <a:ext cx="838200" cy="1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19"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0" name="フローチャート : 判断 519"/>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54847</xdr:rowOff>
    </xdr:from>
    <xdr:to>
      <xdr:col>22</xdr:col>
      <xdr:colOff>365125</xdr:colOff>
      <xdr:row>37</xdr:row>
      <xdr:rowOff>148744</xdr:rowOff>
    </xdr:to>
    <xdr:cxnSp macro="">
      <xdr:nvCxnSpPr>
        <xdr:cNvPr id="521" name="直線コネクタ 520"/>
        <xdr:cNvCxnSpPr/>
      </xdr:nvCxnSpPr>
      <xdr:spPr>
        <a:xfrm>
          <a:off x="14592300" y="6398497"/>
          <a:ext cx="889000" cy="9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2" name="フローチャート : 判断 521"/>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3" name="テキスト ボックス 522"/>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54847</xdr:rowOff>
    </xdr:from>
    <xdr:to>
      <xdr:col>21</xdr:col>
      <xdr:colOff>161925</xdr:colOff>
      <xdr:row>38</xdr:row>
      <xdr:rowOff>5355</xdr:rowOff>
    </xdr:to>
    <xdr:cxnSp macro="">
      <xdr:nvCxnSpPr>
        <xdr:cNvPr id="524" name="直線コネクタ 523"/>
        <xdr:cNvCxnSpPr/>
      </xdr:nvCxnSpPr>
      <xdr:spPr>
        <a:xfrm flipV="1">
          <a:off x="13703300" y="6398497"/>
          <a:ext cx="8890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5" name="フローチャート : 判断 524"/>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6" name="テキスト ボックス 525"/>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162817</xdr:rowOff>
    </xdr:from>
    <xdr:to>
      <xdr:col>19</xdr:col>
      <xdr:colOff>644525</xdr:colOff>
      <xdr:row>38</xdr:row>
      <xdr:rowOff>5355</xdr:rowOff>
    </xdr:to>
    <xdr:cxnSp macro="">
      <xdr:nvCxnSpPr>
        <xdr:cNvPr id="527" name="直線コネクタ 526"/>
        <xdr:cNvCxnSpPr/>
      </xdr:nvCxnSpPr>
      <xdr:spPr>
        <a:xfrm>
          <a:off x="12814300" y="6506467"/>
          <a:ext cx="889000" cy="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8" name="フローチャート : 判断 527"/>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29" name="テキスト ボックス 528"/>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0" name="フローチャート : 判断 529"/>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1" name="テキスト ボックス 530"/>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115803</xdr:rowOff>
    </xdr:from>
    <xdr:to>
      <xdr:col>23</xdr:col>
      <xdr:colOff>568325</xdr:colOff>
      <xdr:row>38</xdr:row>
      <xdr:rowOff>45954</xdr:rowOff>
    </xdr:to>
    <xdr:sp macro="" textlink="">
      <xdr:nvSpPr>
        <xdr:cNvPr id="537" name="円/楕円 536"/>
        <xdr:cNvSpPr/>
      </xdr:nvSpPr>
      <xdr:spPr>
        <a:xfrm>
          <a:off x="16268700" y="6459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94230</xdr:rowOff>
    </xdr:from>
    <xdr:ext cx="534377" cy="259045"/>
    <xdr:sp macro="" textlink="">
      <xdr:nvSpPr>
        <xdr:cNvPr id="538" name="消防費該当値テキスト"/>
        <xdr:cNvSpPr txBox="1"/>
      </xdr:nvSpPr>
      <xdr:spPr>
        <a:xfrm>
          <a:off x="16370300" y="64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97944</xdr:rowOff>
    </xdr:from>
    <xdr:to>
      <xdr:col>22</xdr:col>
      <xdr:colOff>415925</xdr:colOff>
      <xdr:row>38</xdr:row>
      <xdr:rowOff>28094</xdr:rowOff>
    </xdr:to>
    <xdr:sp macro="" textlink="">
      <xdr:nvSpPr>
        <xdr:cNvPr id="539" name="円/楕円 538"/>
        <xdr:cNvSpPr/>
      </xdr:nvSpPr>
      <xdr:spPr>
        <a:xfrm>
          <a:off x="15430500" y="64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19221</xdr:rowOff>
    </xdr:from>
    <xdr:ext cx="534377" cy="259045"/>
    <xdr:sp macro="" textlink="">
      <xdr:nvSpPr>
        <xdr:cNvPr id="540" name="テキスト ボックス 539"/>
        <xdr:cNvSpPr txBox="1"/>
      </xdr:nvSpPr>
      <xdr:spPr>
        <a:xfrm>
          <a:off x="15214111" y="65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4047</xdr:rowOff>
    </xdr:from>
    <xdr:to>
      <xdr:col>21</xdr:col>
      <xdr:colOff>212725</xdr:colOff>
      <xdr:row>37</xdr:row>
      <xdr:rowOff>105647</xdr:rowOff>
    </xdr:to>
    <xdr:sp macro="" textlink="">
      <xdr:nvSpPr>
        <xdr:cNvPr id="541" name="円/楕円 540"/>
        <xdr:cNvSpPr/>
      </xdr:nvSpPr>
      <xdr:spPr>
        <a:xfrm>
          <a:off x="14541500" y="63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122174</xdr:rowOff>
    </xdr:from>
    <xdr:ext cx="534377" cy="259045"/>
    <xdr:sp macro="" textlink="">
      <xdr:nvSpPr>
        <xdr:cNvPr id="542" name="テキスト ボックス 541"/>
        <xdr:cNvSpPr txBox="1"/>
      </xdr:nvSpPr>
      <xdr:spPr>
        <a:xfrm>
          <a:off x="14325111" y="612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126005</xdr:rowOff>
    </xdr:from>
    <xdr:to>
      <xdr:col>20</xdr:col>
      <xdr:colOff>9525</xdr:colOff>
      <xdr:row>38</xdr:row>
      <xdr:rowOff>56155</xdr:rowOff>
    </xdr:to>
    <xdr:sp macro="" textlink="">
      <xdr:nvSpPr>
        <xdr:cNvPr id="543" name="円/楕円 542"/>
        <xdr:cNvSpPr/>
      </xdr:nvSpPr>
      <xdr:spPr>
        <a:xfrm>
          <a:off x="13652500" y="64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47282</xdr:rowOff>
    </xdr:from>
    <xdr:ext cx="534377" cy="259045"/>
    <xdr:sp macro="" textlink="">
      <xdr:nvSpPr>
        <xdr:cNvPr id="544" name="テキスト ボックス 543"/>
        <xdr:cNvSpPr txBox="1"/>
      </xdr:nvSpPr>
      <xdr:spPr>
        <a:xfrm>
          <a:off x="13436111" y="656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112017</xdr:rowOff>
    </xdr:from>
    <xdr:to>
      <xdr:col>18</xdr:col>
      <xdr:colOff>492125</xdr:colOff>
      <xdr:row>38</xdr:row>
      <xdr:rowOff>42167</xdr:rowOff>
    </xdr:to>
    <xdr:sp macro="" textlink="">
      <xdr:nvSpPr>
        <xdr:cNvPr id="545" name="円/楕円 544"/>
        <xdr:cNvSpPr/>
      </xdr:nvSpPr>
      <xdr:spPr>
        <a:xfrm>
          <a:off x="12763500" y="64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58694</xdr:rowOff>
    </xdr:from>
    <xdr:ext cx="534377" cy="259045"/>
    <xdr:sp macro="" textlink="">
      <xdr:nvSpPr>
        <xdr:cNvPr id="546" name="テキスト ボックス 545"/>
        <xdr:cNvSpPr txBox="1"/>
      </xdr:nvSpPr>
      <xdr:spPr>
        <a:xfrm>
          <a:off x="12547111" y="62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0" name="直線コネクタ 569"/>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1"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2" name="直線コネクタ 571"/>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3"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4" name="直線コネクタ 573"/>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49106</xdr:rowOff>
    </xdr:from>
    <xdr:to>
      <xdr:col>23</xdr:col>
      <xdr:colOff>517525</xdr:colOff>
      <xdr:row>56</xdr:row>
      <xdr:rowOff>171193</xdr:rowOff>
    </xdr:to>
    <xdr:cxnSp macro="">
      <xdr:nvCxnSpPr>
        <xdr:cNvPr id="575" name="直線コネクタ 574"/>
        <xdr:cNvCxnSpPr/>
      </xdr:nvCxnSpPr>
      <xdr:spPr>
        <a:xfrm flipV="1">
          <a:off x="15481300" y="9478856"/>
          <a:ext cx="838200" cy="29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6"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7" name="フローチャート : 判断 576"/>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70129</xdr:rowOff>
    </xdr:from>
    <xdr:to>
      <xdr:col>22</xdr:col>
      <xdr:colOff>365125</xdr:colOff>
      <xdr:row>56</xdr:row>
      <xdr:rowOff>171193</xdr:rowOff>
    </xdr:to>
    <xdr:cxnSp macro="">
      <xdr:nvCxnSpPr>
        <xdr:cNvPr id="578" name="直線コネクタ 577"/>
        <xdr:cNvCxnSpPr/>
      </xdr:nvCxnSpPr>
      <xdr:spPr>
        <a:xfrm>
          <a:off x="14592300" y="9499879"/>
          <a:ext cx="889000" cy="27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9" name="フローチャート : 判断 578"/>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0" name="テキスト ボックス 579"/>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70129</xdr:rowOff>
    </xdr:from>
    <xdr:to>
      <xdr:col>21</xdr:col>
      <xdr:colOff>161925</xdr:colOff>
      <xdr:row>56</xdr:row>
      <xdr:rowOff>54790</xdr:rowOff>
    </xdr:to>
    <xdr:cxnSp macro="">
      <xdr:nvCxnSpPr>
        <xdr:cNvPr id="581" name="直線コネクタ 580"/>
        <xdr:cNvCxnSpPr/>
      </xdr:nvCxnSpPr>
      <xdr:spPr>
        <a:xfrm flipV="1">
          <a:off x="13703300" y="9499879"/>
          <a:ext cx="8890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2" name="フローチャート : 判断 581"/>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3" name="テキスト ボックス 582"/>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54790</xdr:rowOff>
    </xdr:from>
    <xdr:to>
      <xdr:col>19</xdr:col>
      <xdr:colOff>644525</xdr:colOff>
      <xdr:row>57</xdr:row>
      <xdr:rowOff>94430</xdr:rowOff>
    </xdr:to>
    <xdr:cxnSp macro="">
      <xdr:nvCxnSpPr>
        <xdr:cNvPr id="584" name="直線コネクタ 583"/>
        <xdr:cNvCxnSpPr/>
      </xdr:nvCxnSpPr>
      <xdr:spPr>
        <a:xfrm flipV="1">
          <a:off x="12814300" y="9655990"/>
          <a:ext cx="889000" cy="2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5" name="フローチャート : 判断 584"/>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6" name="テキスト ボックス 585"/>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7" name="フローチャート : 判断 586"/>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8" name="テキスト ボックス 587"/>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169756</xdr:rowOff>
    </xdr:from>
    <xdr:to>
      <xdr:col>23</xdr:col>
      <xdr:colOff>568325</xdr:colOff>
      <xdr:row>55</xdr:row>
      <xdr:rowOff>99906</xdr:rowOff>
    </xdr:to>
    <xdr:sp macro="" textlink="">
      <xdr:nvSpPr>
        <xdr:cNvPr id="594" name="円/楕円 593"/>
        <xdr:cNvSpPr/>
      </xdr:nvSpPr>
      <xdr:spPr>
        <a:xfrm>
          <a:off x="16268700" y="94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21183</xdr:rowOff>
    </xdr:from>
    <xdr:ext cx="534377" cy="259045"/>
    <xdr:sp macro="" textlink="">
      <xdr:nvSpPr>
        <xdr:cNvPr id="595" name="教育費該当値テキスト"/>
        <xdr:cNvSpPr txBox="1"/>
      </xdr:nvSpPr>
      <xdr:spPr>
        <a:xfrm>
          <a:off x="16370300" y="92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89,389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120393</xdr:rowOff>
    </xdr:from>
    <xdr:to>
      <xdr:col>22</xdr:col>
      <xdr:colOff>415925</xdr:colOff>
      <xdr:row>57</xdr:row>
      <xdr:rowOff>50543</xdr:rowOff>
    </xdr:to>
    <xdr:sp macro="" textlink="">
      <xdr:nvSpPr>
        <xdr:cNvPr id="596" name="円/楕円 595"/>
        <xdr:cNvSpPr/>
      </xdr:nvSpPr>
      <xdr:spPr>
        <a:xfrm>
          <a:off x="15430500" y="9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41670</xdr:rowOff>
    </xdr:from>
    <xdr:ext cx="534377" cy="259045"/>
    <xdr:sp macro="" textlink="">
      <xdr:nvSpPr>
        <xdr:cNvPr id="597" name="テキスト ボックス 596"/>
        <xdr:cNvSpPr txBox="1"/>
      </xdr:nvSpPr>
      <xdr:spPr>
        <a:xfrm>
          <a:off x="15214111" y="98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19329</xdr:rowOff>
    </xdr:from>
    <xdr:to>
      <xdr:col>21</xdr:col>
      <xdr:colOff>212725</xdr:colOff>
      <xdr:row>55</xdr:row>
      <xdr:rowOff>120929</xdr:rowOff>
    </xdr:to>
    <xdr:sp macro="" textlink="">
      <xdr:nvSpPr>
        <xdr:cNvPr id="598" name="円/楕円 597"/>
        <xdr:cNvSpPr/>
      </xdr:nvSpPr>
      <xdr:spPr>
        <a:xfrm>
          <a:off x="14541500" y="94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137456</xdr:rowOff>
    </xdr:from>
    <xdr:ext cx="534377" cy="259045"/>
    <xdr:sp macro="" textlink="">
      <xdr:nvSpPr>
        <xdr:cNvPr id="599" name="テキスト ボックス 598"/>
        <xdr:cNvSpPr txBox="1"/>
      </xdr:nvSpPr>
      <xdr:spPr>
        <a:xfrm>
          <a:off x="14325111" y="922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3990</xdr:rowOff>
    </xdr:from>
    <xdr:to>
      <xdr:col>20</xdr:col>
      <xdr:colOff>9525</xdr:colOff>
      <xdr:row>56</xdr:row>
      <xdr:rowOff>105590</xdr:rowOff>
    </xdr:to>
    <xdr:sp macro="" textlink="">
      <xdr:nvSpPr>
        <xdr:cNvPr id="600" name="円/楕円 599"/>
        <xdr:cNvSpPr/>
      </xdr:nvSpPr>
      <xdr:spPr>
        <a:xfrm>
          <a:off x="13652500" y="96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122117</xdr:rowOff>
    </xdr:from>
    <xdr:ext cx="534377" cy="259045"/>
    <xdr:sp macro="" textlink="">
      <xdr:nvSpPr>
        <xdr:cNvPr id="601" name="テキスト ボックス 600"/>
        <xdr:cNvSpPr txBox="1"/>
      </xdr:nvSpPr>
      <xdr:spPr>
        <a:xfrm>
          <a:off x="13436111" y="93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43630</xdr:rowOff>
    </xdr:from>
    <xdr:to>
      <xdr:col>18</xdr:col>
      <xdr:colOff>492125</xdr:colOff>
      <xdr:row>57</xdr:row>
      <xdr:rowOff>145230</xdr:rowOff>
    </xdr:to>
    <xdr:sp macro="" textlink="">
      <xdr:nvSpPr>
        <xdr:cNvPr id="602" name="円/楕円 601"/>
        <xdr:cNvSpPr/>
      </xdr:nvSpPr>
      <xdr:spPr>
        <a:xfrm>
          <a:off x="12763500" y="98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136357</xdr:rowOff>
    </xdr:from>
    <xdr:ext cx="534377" cy="259045"/>
    <xdr:sp macro="" textlink="">
      <xdr:nvSpPr>
        <xdr:cNvPr id="603" name="テキスト ボックス 602"/>
        <xdr:cNvSpPr txBox="1"/>
      </xdr:nvSpPr>
      <xdr:spPr>
        <a:xfrm>
          <a:off x="12547111" y="990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5" name="直線コネクタ 624"/>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8"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9" name="直線コネクタ 628"/>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144157</xdr:rowOff>
    </xdr:from>
    <xdr:to>
      <xdr:col>23</xdr:col>
      <xdr:colOff>517525</xdr:colOff>
      <xdr:row>78</xdr:row>
      <xdr:rowOff>128933</xdr:rowOff>
    </xdr:to>
    <xdr:cxnSp macro="">
      <xdr:nvCxnSpPr>
        <xdr:cNvPr id="630" name="直線コネクタ 629"/>
        <xdr:cNvCxnSpPr/>
      </xdr:nvCxnSpPr>
      <xdr:spPr>
        <a:xfrm flipV="1">
          <a:off x="15481300" y="13174357"/>
          <a:ext cx="838200" cy="3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1"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2" name="フローチャート : 判断 631"/>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70824</xdr:rowOff>
    </xdr:from>
    <xdr:to>
      <xdr:col>22</xdr:col>
      <xdr:colOff>365125</xdr:colOff>
      <xdr:row>78</xdr:row>
      <xdr:rowOff>128933</xdr:rowOff>
    </xdr:to>
    <xdr:cxnSp macro="">
      <xdr:nvCxnSpPr>
        <xdr:cNvPr id="633" name="直線コネクタ 632"/>
        <xdr:cNvCxnSpPr/>
      </xdr:nvCxnSpPr>
      <xdr:spPr>
        <a:xfrm>
          <a:off x="14592300" y="13443924"/>
          <a:ext cx="889000" cy="5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4" name="フローチャート : 判断 633"/>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5" name="テキスト ボックス 634"/>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70824</xdr:rowOff>
    </xdr:from>
    <xdr:to>
      <xdr:col>21</xdr:col>
      <xdr:colOff>161925</xdr:colOff>
      <xdr:row>78</xdr:row>
      <xdr:rowOff>136409</xdr:rowOff>
    </xdr:to>
    <xdr:cxnSp macro="">
      <xdr:nvCxnSpPr>
        <xdr:cNvPr id="636" name="直線コネクタ 635"/>
        <xdr:cNvCxnSpPr/>
      </xdr:nvCxnSpPr>
      <xdr:spPr>
        <a:xfrm flipV="1">
          <a:off x="13703300" y="13443924"/>
          <a:ext cx="889000" cy="6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7" name="フローチャート : 判断 636"/>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38" name="テキスト ボックス 637"/>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45289</xdr:rowOff>
    </xdr:from>
    <xdr:to>
      <xdr:col>19</xdr:col>
      <xdr:colOff>644525</xdr:colOff>
      <xdr:row>78</xdr:row>
      <xdr:rowOff>136409</xdr:rowOff>
    </xdr:to>
    <xdr:cxnSp macro="">
      <xdr:nvCxnSpPr>
        <xdr:cNvPr id="639" name="直線コネクタ 638"/>
        <xdr:cNvCxnSpPr/>
      </xdr:nvCxnSpPr>
      <xdr:spPr>
        <a:xfrm>
          <a:off x="12814300" y="13418389"/>
          <a:ext cx="889000" cy="9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0" name="フローチャート : 判断 639"/>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1" name="テキスト ボックス 640"/>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2" name="フローチャート : 判断 641"/>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3" name="テキスト ボックス 642"/>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93357</xdr:rowOff>
    </xdr:from>
    <xdr:to>
      <xdr:col>23</xdr:col>
      <xdr:colOff>568325</xdr:colOff>
      <xdr:row>77</xdr:row>
      <xdr:rowOff>23507</xdr:rowOff>
    </xdr:to>
    <xdr:sp macro="" textlink="">
      <xdr:nvSpPr>
        <xdr:cNvPr id="649" name="円/楕円 648"/>
        <xdr:cNvSpPr/>
      </xdr:nvSpPr>
      <xdr:spPr>
        <a:xfrm>
          <a:off x="16268700" y="131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116234</xdr:rowOff>
    </xdr:from>
    <xdr:ext cx="534377" cy="259045"/>
    <xdr:sp macro="" textlink="">
      <xdr:nvSpPr>
        <xdr:cNvPr id="650" name="災害復旧費該当値テキスト"/>
        <xdr:cNvSpPr txBox="1"/>
      </xdr:nvSpPr>
      <xdr:spPr>
        <a:xfrm>
          <a:off x="16370300"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78133</xdr:rowOff>
    </xdr:from>
    <xdr:to>
      <xdr:col>22</xdr:col>
      <xdr:colOff>415925</xdr:colOff>
      <xdr:row>79</xdr:row>
      <xdr:rowOff>8283</xdr:rowOff>
    </xdr:to>
    <xdr:sp macro="" textlink="">
      <xdr:nvSpPr>
        <xdr:cNvPr id="651" name="円/楕円 650"/>
        <xdr:cNvSpPr/>
      </xdr:nvSpPr>
      <xdr:spPr>
        <a:xfrm>
          <a:off x="15430500" y="134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170860</xdr:rowOff>
    </xdr:from>
    <xdr:ext cx="378565" cy="259045"/>
    <xdr:sp macro="" textlink="">
      <xdr:nvSpPr>
        <xdr:cNvPr id="652" name="テキスト ボックス 651"/>
        <xdr:cNvSpPr txBox="1"/>
      </xdr:nvSpPr>
      <xdr:spPr>
        <a:xfrm>
          <a:off x="15292017" y="1354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20024</xdr:rowOff>
    </xdr:from>
    <xdr:to>
      <xdr:col>21</xdr:col>
      <xdr:colOff>212725</xdr:colOff>
      <xdr:row>78</xdr:row>
      <xdr:rowOff>121624</xdr:rowOff>
    </xdr:to>
    <xdr:sp macro="" textlink="">
      <xdr:nvSpPr>
        <xdr:cNvPr id="653" name="円/楕円 652"/>
        <xdr:cNvSpPr/>
      </xdr:nvSpPr>
      <xdr:spPr>
        <a:xfrm>
          <a:off x="14541500" y="133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112751</xdr:rowOff>
    </xdr:from>
    <xdr:ext cx="469744" cy="259045"/>
    <xdr:sp macro="" textlink="">
      <xdr:nvSpPr>
        <xdr:cNvPr id="654" name="テキスト ボックス 653"/>
        <xdr:cNvSpPr txBox="1"/>
      </xdr:nvSpPr>
      <xdr:spPr>
        <a:xfrm>
          <a:off x="14357427" y="1348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85609</xdr:rowOff>
    </xdr:from>
    <xdr:to>
      <xdr:col>20</xdr:col>
      <xdr:colOff>9525</xdr:colOff>
      <xdr:row>79</xdr:row>
      <xdr:rowOff>15759</xdr:rowOff>
    </xdr:to>
    <xdr:sp macro="" textlink="">
      <xdr:nvSpPr>
        <xdr:cNvPr id="655" name="円/楕円 654"/>
        <xdr:cNvSpPr/>
      </xdr:nvSpPr>
      <xdr:spPr>
        <a:xfrm>
          <a:off x="13652500" y="134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6886</xdr:rowOff>
    </xdr:from>
    <xdr:ext cx="378565" cy="259045"/>
    <xdr:sp macro="" textlink="">
      <xdr:nvSpPr>
        <xdr:cNvPr id="656" name="テキスト ボックス 655"/>
        <xdr:cNvSpPr txBox="1"/>
      </xdr:nvSpPr>
      <xdr:spPr>
        <a:xfrm>
          <a:off x="13514017" y="1355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165939</xdr:rowOff>
    </xdr:from>
    <xdr:to>
      <xdr:col>18</xdr:col>
      <xdr:colOff>492125</xdr:colOff>
      <xdr:row>78</xdr:row>
      <xdr:rowOff>96089</xdr:rowOff>
    </xdr:to>
    <xdr:sp macro="" textlink="">
      <xdr:nvSpPr>
        <xdr:cNvPr id="657" name="円/楕円 656"/>
        <xdr:cNvSpPr/>
      </xdr:nvSpPr>
      <xdr:spPr>
        <a:xfrm>
          <a:off x="127635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87216</xdr:rowOff>
    </xdr:from>
    <xdr:ext cx="469744" cy="259045"/>
    <xdr:sp macro="" textlink="">
      <xdr:nvSpPr>
        <xdr:cNvPr id="658" name="テキスト ボックス 657"/>
        <xdr:cNvSpPr txBox="1"/>
      </xdr:nvSpPr>
      <xdr:spPr>
        <a:xfrm>
          <a:off x="12579427" y="134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2" name="直線コネクタ 681"/>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3"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4" name="直線コネクタ 683"/>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5"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6" name="直線コネクタ 685"/>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103257</xdr:rowOff>
    </xdr:from>
    <xdr:to>
      <xdr:col>23</xdr:col>
      <xdr:colOff>517525</xdr:colOff>
      <xdr:row>96</xdr:row>
      <xdr:rowOff>120467</xdr:rowOff>
    </xdr:to>
    <xdr:cxnSp macro="">
      <xdr:nvCxnSpPr>
        <xdr:cNvPr id="687" name="直線コネクタ 686"/>
        <xdr:cNvCxnSpPr/>
      </xdr:nvCxnSpPr>
      <xdr:spPr>
        <a:xfrm>
          <a:off x="15481300" y="16562457"/>
          <a:ext cx="8382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8"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9" name="フローチャート : 判断 688"/>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88280</xdr:rowOff>
    </xdr:from>
    <xdr:to>
      <xdr:col>22</xdr:col>
      <xdr:colOff>365125</xdr:colOff>
      <xdr:row>96</xdr:row>
      <xdr:rowOff>103257</xdr:rowOff>
    </xdr:to>
    <xdr:cxnSp macro="">
      <xdr:nvCxnSpPr>
        <xdr:cNvPr id="690" name="直線コネクタ 689"/>
        <xdr:cNvCxnSpPr/>
      </xdr:nvCxnSpPr>
      <xdr:spPr>
        <a:xfrm>
          <a:off x="14592300" y="16547480"/>
          <a:ext cx="889000" cy="1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1" name="フローチャート : 判断 690"/>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2" name="テキスト ボックス 691"/>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88280</xdr:rowOff>
    </xdr:from>
    <xdr:to>
      <xdr:col>21</xdr:col>
      <xdr:colOff>161925</xdr:colOff>
      <xdr:row>96</xdr:row>
      <xdr:rowOff>103715</xdr:rowOff>
    </xdr:to>
    <xdr:cxnSp macro="">
      <xdr:nvCxnSpPr>
        <xdr:cNvPr id="693" name="直線コネクタ 692"/>
        <xdr:cNvCxnSpPr/>
      </xdr:nvCxnSpPr>
      <xdr:spPr>
        <a:xfrm flipV="1">
          <a:off x="13703300" y="16547480"/>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4" name="フローチャート : 判断 693"/>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5" name="テキスト ボックス 694"/>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92311</xdr:rowOff>
    </xdr:from>
    <xdr:to>
      <xdr:col>19</xdr:col>
      <xdr:colOff>644525</xdr:colOff>
      <xdr:row>96</xdr:row>
      <xdr:rowOff>103715</xdr:rowOff>
    </xdr:to>
    <xdr:cxnSp macro="">
      <xdr:nvCxnSpPr>
        <xdr:cNvPr id="696" name="直線コネクタ 695"/>
        <xdr:cNvCxnSpPr/>
      </xdr:nvCxnSpPr>
      <xdr:spPr>
        <a:xfrm>
          <a:off x="12814300" y="16551511"/>
          <a:ext cx="88900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7" name="フローチャート : 判断 696"/>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8" name="テキスト ボックス 697"/>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9" name="フローチャート : 判断 698"/>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0" name="テキスト ボックス 699"/>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69667</xdr:rowOff>
    </xdr:from>
    <xdr:to>
      <xdr:col>23</xdr:col>
      <xdr:colOff>568325</xdr:colOff>
      <xdr:row>96</xdr:row>
      <xdr:rowOff>171267</xdr:rowOff>
    </xdr:to>
    <xdr:sp macro="" textlink="">
      <xdr:nvSpPr>
        <xdr:cNvPr id="706" name="円/楕円 705"/>
        <xdr:cNvSpPr/>
      </xdr:nvSpPr>
      <xdr:spPr>
        <a:xfrm>
          <a:off x="16268700" y="165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92544</xdr:rowOff>
    </xdr:from>
    <xdr:ext cx="599010" cy="259045"/>
    <xdr:sp macro="" textlink="">
      <xdr:nvSpPr>
        <xdr:cNvPr id="707" name="公債費該当値テキスト"/>
        <xdr:cNvSpPr txBox="1"/>
      </xdr:nvSpPr>
      <xdr:spPr>
        <a:xfrm>
          <a:off x="16370300" y="1638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52457</xdr:rowOff>
    </xdr:from>
    <xdr:to>
      <xdr:col>22</xdr:col>
      <xdr:colOff>415925</xdr:colOff>
      <xdr:row>96</xdr:row>
      <xdr:rowOff>154057</xdr:rowOff>
    </xdr:to>
    <xdr:sp macro="" textlink="">
      <xdr:nvSpPr>
        <xdr:cNvPr id="708" name="円/楕円 707"/>
        <xdr:cNvSpPr/>
      </xdr:nvSpPr>
      <xdr:spPr>
        <a:xfrm>
          <a:off x="15430500" y="165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170584</xdr:rowOff>
    </xdr:from>
    <xdr:ext cx="599010" cy="259045"/>
    <xdr:sp macro="" textlink="">
      <xdr:nvSpPr>
        <xdr:cNvPr id="709" name="テキスト ボックス 708"/>
        <xdr:cNvSpPr txBox="1"/>
      </xdr:nvSpPr>
      <xdr:spPr>
        <a:xfrm>
          <a:off x="15181794" y="162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119,565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37480</xdr:rowOff>
    </xdr:from>
    <xdr:to>
      <xdr:col>21</xdr:col>
      <xdr:colOff>212725</xdr:colOff>
      <xdr:row>96</xdr:row>
      <xdr:rowOff>139080</xdr:rowOff>
    </xdr:to>
    <xdr:sp macro="" textlink="">
      <xdr:nvSpPr>
        <xdr:cNvPr id="710" name="円/楕円 709"/>
        <xdr:cNvSpPr/>
      </xdr:nvSpPr>
      <xdr:spPr>
        <a:xfrm>
          <a:off x="14541500" y="164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155607</xdr:rowOff>
    </xdr:from>
    <xdr:ext cx="599010" cy="259045"/>
    <xdr:sp macro="" textlink="">
      <xdr:nvSpPr>
        <xdr:cNvPr id="711" name="テキスト ボックス 710"/>
        <xdr:cNvSpPr txBox="1"/>
      </xdr:nvSpPr>
      <xdr:spPr>
        <a:xfrm>
          <a:off x="14292794" y="1627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52915</xdr:rowOff>
    </xdr:from>
    <xdr:to>
      <xdr:col>20</xdr:col>
      <xdr:colOff>9525</xdr:colOff>
      <xdr:row>96</xdr:row>
      <xdr:rowOff>154515</xdr:rowOff>
    </xdr:to>
    <xdr:sp macro="" textlink="">
      <xdr:nvSpPr>
        <xdr:cNvPr id="712" name="円/楕円 711"/>
        <xdr:cNvSpPr/>
      </xdr:nvSpPr>
      <xdr:spPr>
        <a:xfrm>
          <a:off x="13652500" y="165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171042</xdr:rowOff>
    </xdr:from>
    <xdr:ext cx="599010" cy="259045"/>
    <xdr:sp macro="" textlink="">
      <xdr:nvSpPr>
        <xdr:cNvPr id="713" name="テキスト ボックス 712"/>
        <xdr:cNvSpPr txBox="1"/>
      </xdr:nvSpPr>
      <xdr:spPr>
        <a:xfrm>
          <a:off x="13403794" y="16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41511</xdr:rowOff>
    </xdr:from>
    <xdr:to>
      <xdr:col>18</xdr:col>
      <xdr:colOff>492125</xdr:colOff>
      <xdr:row>96</xdr:row>
      <xdr:rowOff>143111</xdr:rowOff>
    </xdr:to>
    <xdr:sp macro="" textlink="">
      <xdr:nvSpPr>
        <xdr:cNvPr id="714" name="円/楕円 713"/>
        <xdr:cNvSpPr/>
      </xdr:nvSpPr>
      <xdr:spPr>
        <a:xfrm>
          <a:off x="12763500" y="165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159638</xdr:rowOff>
    </xdr:from>
    <xdr:ext cx="599010" cy="259045"/>
    <xdr:sp macro="" textlink="">
      <xdr:nvSpPr>
        <xdr:cNvPr id="715" name="テキスト ボックス 714"/>
        <xdr:cNvSpPr txBox="1"/>
      </xdr:nvSpPr>
      <xdr:spPr>
        <a:xfrm>
          <a:off x="12514794" y="1627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7" name="直線コネクタ 736"/>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0"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1" name="直線コネクタ 740"/>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3"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4" name="フローチャート :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6" name="フローチャート : 判断 745"/>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7" name="テキスト ボックス 746"/>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9" name="フローチャート : 判断 748"/>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0" name="テキスト ボックス 749"/>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2" name="フローチャート : 判断 751"/>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3" name="テキスト ボックス 752"/>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4" name="フローチャート : 判断 753"/>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5" name="テキスト ボックス 754"/>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4" name="直線コネクタ 793"/>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5"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7"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8" name="直線コネクタ 797"/>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0"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1" name="フローチャート : 判断 800"/>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3" name="フローチャート : 判断 802"/>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4" name="テキスト ボックス 803"/>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6" name="フローチャート : 判断 805"/>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7" name="テキスト ボックス 806"/>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9" name="フローチャート : 判断 808"/>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0" name="テキスト ボックス 809"/>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1" name="フローチャート : 判断 810"/>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2" name="テキスト ボックス 811"/>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9"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5" name="テキスト ボックス 82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民生費が</a:t>
          </a:r>
          <a:r>
            <a:rPr kumimoji="1" lang="ja-JP" altLang="ja-JP" sz="1100">
              <a:solidFill>
                <a:schemeClr val="dk1"/>
              </a:solidFill>
              <a:effectLst/>
              <a:latin typeface="+mn-lt"/>
              <a:ea typeface="+mn-ea"/>
              <a:cs typeface="+mn-cs"/>
            </a:rPr>
            <a:t>住民一人あたり</a:t>
          </a:r>
          <a:r>
            <a:rPr kumimoji="1" lang="en-US" altLang="ja-JP" sz="1100">
              <a:solidFill>
                <a:schemeClr val="dk1"/>
              </a:solidFill>
              <a:effectLst/>
              <a:latin typeface="+mn-lt"/>
              <a:ea typeface="+mn-ea"/>
              <a:cs typeface="+mn-cs"/>
            </a:rPr>
            <a:t>190,014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最大構成項目となっており、昨年度からは逓増している。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要因としては、臨時福祉給付金（低所得高齢者向け）の増による。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財政収支改善に向けた取り組みと地方交付税の拡大が相まって、実質収支額は、増加の傾向にあったが、普通交付税減の影響により、</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は減となっている。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en-US" altLang="ja-JP" sz="1100" b="0" i="0" baseline="0">
              <a:solidFill>
                <a:schemeClr val="dk1"/>
              </a:solidFill>
              <a:effectLst/>
              <a:latin typeface="+mn-lt"/>
              <a:ea typeface="+mn-ea"/>
              <a:cs typeface="+mn-cs"/>
            </a:rPr>
            <a:t>H28</a:t>
          </a:r>
          <a:r>
            <a:rPr lang="ja-JP" altLang="en-US" sz="1100" b="0" i="0" baseline="0">
              <a:solidFill>
                <a:schemeClr val="dk1"/>
              </a:solidFill>
              <a:effectLst/>
              <a:latin typeface="+mn-lt"/>
              <a:ea typeface="+mn-ea"/>
              <a:cs typeface="+mn-cs"/>
            </a:rPr>
            <a:t>は基金を取り崩して繰入れを行ったため、財調基金残高は減少している。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実質収支が適正となるよう適切な予算編成に努める。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北海道深川市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病院事業の不良債務が多額となり、連結実質赤字比率が発生している。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H21</a:t>
          </a:r>
          <a:r>
            <a:rPr lang="ja-JP" altLang="ja-JP" sz="1100" b="0" i="0" baseline="0">
              <a:solidFill>
                <a:schemeClr val="dk1"/>
              </a:solidFill>
              <a:effectLst/>
              <a:latin typeface="+mn-lt"/>
              <a:ea typeface="+mn-ea"/>
              <a:cs typeface="+mn-cs"/>
            </a:rPr>
            <a:t>年度から「地方公共団体の財政の健全化に関する法律」に基づく、病院事業経営健全化計画を実施し、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年度に健全化計画を完了したところ。</a:t>
          </a:r>
          <a:endParaRPr lang="ja-JP" altLang="ja-JP" sz="1400">
            <a:effectLst/>
          </a:endParaRPr>
        </a:p>
        <a:p>
          <a:pPr rtl="0"/>
          <a:r>
            <a:rPr lang="ja-JP" altLang="ja-JP" sz="1100" b="0" i="0" baseline="0">
              <a:solidFill>
                <a:schemeClr val="dk1"/>
              </a:solidFill>
              <a:effectLst/>
              <a:latin typeface="+mn-lt"/>
              <a:ea typeface="+mn-ea"/>
              <a:cs typeface="+mn-cs"/>
            </a:rPr>
            <a:t>　今後も病院の不良債務解消策を実施し、連結赤字の発生抑止に努める。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17364407</v>
      </c>
      <c r="BO4" s="411"/>
      <c r="BP4" s="411"/>
      <c r="BQ4" s="411"/>
      <c r="BR4" s="411"/>
      <c r="BS4" s="411"/>
      <c r="BT4" s="411"/>
      <c r="BU4" s="412"/>
      <c r="BV4" s="410">
        <v>18269592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2.2999999999999998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17100423</v>
      </c>
      <c r="BO5" s="416"/>
      <c r="BP5" s="416"/>
      <c r="BQ5" s="416"/>
      <c r="BR5" s="416"/>
      <c r="BS5" s="416"/>
      <c r="BT5" s="416"/>
      <c r="BU5" s="417"/>
      <c r="BV5" s="415">
        <v>18046321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85.1</v>
      </c>
      <c r="CU5" s="386"/>
      <c r="CV5" s="386"/>
      <c r="CW5" s="386"/>
      <c r="CX5" s="386"/>
      <c r="CY5" s="386"/>
      <c r="CZ5" s="386"/>
      <c r="DA5" s="387"/>
      <c r="DB5" s="385">
        <v>83.6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263984</v>
      </c>
      <c r="BO6" s="416"/>
      <c r="BP6" s="416"/>
      <c r="BQ6" s="416"/>
      <c r="BR6" s="416"/>
      <c r="BS6" s="416"/>
      <c r="BT6" s="416"/>
      <c r="BU6" s="417"/>
      <c r="BV6" s="415">
        <v>223271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88.6</v>
      </c>
      <c r="CU6" s="562"/>
      <c r="CV6" s="562"/>
      <c r="CW6" s="562"/>
      <c r="CX6" s="562"/>
      <c r="CY6" s="562"/>
      <c r="CZ6" s="562"/>
      <c r="DA6" s="563"/>
      <c r="DB6" s="561">
        <v>88.1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13231</v>
      </c>
      <c r="BO7" s="416"/>
      <c r="BP7" s="416"/>
      <c r="BQ7" s="416"/>
      <c r="BR7" s="416"/>
      <c r="BS7" s="416"/>
      <c r="BT7" s="416"/>
      <c r="BU7" s="417"/>
      <c r="BV7" s="415">
        <v>227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9451086</v>
      </c>
      <c r="CU7" s="416"/>
      <c r="CV7" s="416"/>
      <c r="CW7" s="416"/>
      <c r="CX7" s="416"/>
      <c r="CY7" s="416"/>
      <c r="CZ7" s="416"/>
      <c r="DA7" s="417"/>
      <c r="DB7" s="415">
        <v>9738695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250753</v>
      </c>
      <c r="BO8" s="416"/>
      <c r="BP8" s="416"/>
      <c r="BQ8" s="416"/>
      <c r="BR8" s="416"/>
      <c r="BS8" s="416"/>
      <c r="BT8" s="416"/>
      <c r="BU8" s="417"/>
      <c r="BV8" s="415">
        <v>223044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21909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27709</v>
      </c>
      <c r="BO9" s="416"/>
      <c r="BP9" s="416"/>
      <c r="BQ9" s="416"/>
      <c r="BR9" s="416"/>
      <c r="BS9" s="416"/>
      <c r="BT9" s="416"/>
      <c r="BU9" s="417"/>
      <c r="BV9" s="415">
        <v>33160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21.2</v>
      </c>
      <c r="CU9" s="386"/>
      <c r="CV9" s="386"/>
      <c r="CW9" s="386"/>
      <c r="CX9" s="386"/>
      <c r="CY9" s="386"/>
      <c r="CZ9" s="386"/>
      <c r="DA9" s="387"/>
      <c r="DB9" s="385">
        <v>22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23709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64</v>
      </c>
      <c r="BO10" s="416"/>
      <c r="BP10" s="416"/>
      <c r="BQ10" s="416"/>
      <c r="BR10" s="416"/>
      <c r="BS10" s="416"/>
      <c r="BT10" s="416"/>
      <c r="BU10" s="417"/>
      <c r="BV10" s="415">
        <v>105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21597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299500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21525</v>
      </c>
      <c r="S13" s="517"/>
      <c r="T13" s="517"/>
      <c r="U13" s="517"/>
      <c r="V13" s="518"/>
      <c r="W13" s="504" t="s">
        <v>124</v>
      </c>
      <c r="X13" s="428"/>
      <c r="Y13" s="428"/>
      <c r="Z13" s="428"/>
      <c r="AA13" s="428"/>
      <c r="AB13" s="429"/>
      <c r="AC13" s="391">
        <v>1743</v>
      </c>
      <c r="AD13" s="392"/>
      <c r="AE13" s="392"/>
      <c r="AF13" s="392"/>
      <c r="AG13" s="393"/>
      <c r="AH13" s="391">
        <v>2066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-271727</v>
      </c>
      <c r="BO13" s="416"/>
      <c r="BP13" s="416"/>
      <c r="BQ13" s="416"/>
      <c r="BR13" s="416"/>
      <c r="BS13" s="416"/>
      <c r="BT13" s="416"/>
      <c r="BU13" s="417"/>
      <c r="BV13" s="415">
        <v>33265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14.5</v>
      </c>
      <c r="CU13" s="386"/>
      <c r="CV13" s="386"/>
      <c r="CW13" s="386"/>
      <c r="CX13" s="386"/>
      <c r="CY13" s="386"/>
      <c r="CZ13" s="386"/>
      <c r="DA13" s="387"/>
      <c r="DB13" s="385">
        <v>14.5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21911</v>
      </c>
      <c r="S14" s="517"/>
      <c r="T14" s="517"/>
      <c r="U14" s="517"/>
      <c r="V14" s="518"/>
      <c r="W14" s="519"/>
      <c r="X14" s="431"/>
      <c r="Y14" s="431"/>
      <c r="Z14" s="431"/>
      <c r="AA14" s="431"/>
      <c r="AB14" s="432"/>
      <c r="AC14" s="509">
        <v>17.600000000000001</v>
      </c>
      <c r="AD14" s="510"/>
      <c r="AE14" s="510"/>
      <c r="AF14" s="510"/>
      <c r="AG14" s="511"/>
      <c r="AH14" s="509">
        <v>19.3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130.5</v>
      </c>
      <c r="CU14" s="488"/>
      <c r="CV14" s="488"/>
      <c r="CW14" s="488"/>
      <c r="CX14" s="488"/>
      <c r="CY14" s="488"/>
      <c r="CZ14" s="488"/>
      <c r="DA14" s="489"/>
      <c r="DB14" s="520">
        <v>128.30000000000001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21847</v>
      </c>
      <c r="S15" s="517"/>
      <c r="T15" s="517"/>
      <c r="U15" s="517"/>
      <c r="V15" s="518"/>
      <c r="W15" s="504" t="s">
        <v>130</v>
      </c>
      <c r="X15" s="428"/>
      <c r="Y15" s="428"/>
      <c r="Z15" s="428"/>
      <c r="AA15" s="428"/>
      <c r="AB15" s="429"/>
      <c r="AC15" s="391">
        <v>1267</v>
      </c>
      <c r="AD15" s="392"/>
      <c r="AE15" s="392"/>
      <c r="AF15" s="392"/>
      <c r="AG15" s="393"/>
      <c r="AH15" s="391">
        <v>1376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2179987</v>
      </c>
      <c r="BO15" s="411"/>
      <c r="BP15" s="411"/>
      <c r="BQ15" s="411"/>
      <c r="BR15" s="411"/>
      <c r="BS15" s="411"/>
      <c r="BT15" s="411"/>
      <c r="BU15" s="412"/>
      <c r="BV15" s="410">
        <v>2192832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12.8</v>
      </c>
      <c r="AD16" s="510"/>
      <c r="AE16" s="510"/>
      <c r="AF16" s="510"/>
      <c r="AG16" s="511"/>
      <c r="AH16" s="509">
        <v>12.8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8547185</v>
      </c>
      <c r="BO16" s="416"/>
      <c r="BP16" s="416"/>
      <c r="BQ16" s="416"/>
      <c r="BR16" s="416"/>
      <c r="BS16" s="416"/>
      <c r="BT16" s="416"/>
      <c r="BU16" s="417"/>
      <c r="BV16" s="415">
        <v>8702784</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17.600000000000001</v>
      </c>
      <c r="CU16" s="386"/>
      <c r="CV16" s="386"/>
      <c r="CW16" s="386"/>
      <c r="CX16" s="386"/>
      <c r="CY16" s="386"/>
      <c r="CZ16" s="386"/>
      <c r="DA16" s="387"/>
      <c r="DB16" s="385">
        <v>17.7</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6885</v>
      </c>
      <c r="AD17" s="392"/>
      <c r="AE17" s="392"/>
      <c r="AF17" s="392"/>
      <c r="AG17" s="393"/>
      <c r="AH17" s="391">
        <v>7278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2707417</v>
      </c>
      <c r="BO17" s="416"/>
      <c r="BP17" s="416"/>
      <c r="BQ17" s="416"/>
      <c r="BR17" s="416"/>
      <c r="BS17" s="416"/>
      <c r="BT17" s="416"/>
      <c r="BU17" s="417"/>
      <c r="BV17" s="415">
        <v>2721734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529.41999999999996</v>
      </c>
      <c r="M18" s="480"/>
      <c r="N18" s="480"/>
      <c r="O18" s="480"/>
      <c r="P18" s="480"/>
      <c r="Q18" s="480"/>
      <c r="R18" s="481"/>
      <c r="S18" s="481"/>
      <c r="T18" s="481"/>
      <c r="U18" s="481"/>
      <c r="V18" s="482"/>
      <c r="W18" s="496"/>
      <c r="X18" s="497"/>
      <c r="Y18" s="497"/>
      <c r="Z18" s="497"/>
      <c r="AA18" s="497"/>
      <c r="AB18" s="505"/>
      <c r="AC18" s="379">
        <v>69.599999999999994</v>
      </c>
      <c r="AD18" s="380"/>
      <c r="AE18" s="380"/>
      <c r="AF18" s="380"/>
      <c r="AG18" s="483"/>
      <c r="AH18" s="379">
        <v>67.900000000000006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8118412</v>
      </c>
      <c r="BO18" s="416"/>
      <c r="BP18" s="416"/>
      <c r="BQ18" s="416"/>
      <c r="BR18" s="416"/>
      <c r="BS18" s="416"/>
      <c r="BT18" s="416"/>
      <c r="BU18" s="417"/>
      <c r="BV18" s="415">
        <v>8220316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11048434</v>
      </c>
      <c r="BO19" s="416"/>
      <c r="BP19" s="416"/>
      <c r="BQ19" s="416"/>
      <c r="BR19" s="416"/>
      <c r="BS19" s="416"/>
      <c r="BT19" s="416"/>
      <c r="BU19" s="417"/>
      <c r="BV19" s="415">
        <v>11076624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9669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22509578</v>
      </c>
      <c r="BO23" s="416"/>
      <c r="BP23" s="416"/>
      <c r="BQ23" s="416"/>
      <c r="BR23" s="416"/>
      <c r="BS23" s="416"/>
      <c r="BT23" s="416"/>
      <c r="BU23" s="417"/>
      <c r="BV23" s="415">
        <v>22959298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8320</v>
      </c>
      <c r="R24" s="392"/>
      <c r="S24" s="392"/>
      <c r="T24" s="392"/>
      <c r="U24" s="392"/>
      <c r="V24" s="393"/>
      <c r="W24" s="457"/>
      <c r="X24" s="448"/>
      <c r="Y24" s="449"/>
      <c r="Z24" s="388" t="s">
        <v>155</v>
      </c>
      <c r="AA24" s="389"/>
      <c r="AB24" s="389"/>
      <c r="AC24" s="389"/>
      <c r="AD24" s="389"/>
      <c r="AE24" s="389"/>
      <c r="AF24" s="389"/>
      <c r="AG24" s="390"/>
      <c r="AH24" s="391">
        <v>215</v>
      </c>
      <c r="AI24" s="392"/>
      <c r="AJ24" s="392"/>
      <c r="AK24" s="392"/>
      <c r="AL24" s="393"/>
      <c r="AM24" s="391">
        <v>670370</v>
      </c>
      <c r="AN24" s="392"/>
      <c r="AO24" s="392"/>
      <c r="AP24" s="392"/>
      <c r="AQ24" s="392"/>
      <c r="AR24" s="393"/>
      <c r="AS24" s="391">
        <v>3118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18442530</v>
      </c>
      <c r="BO24" s="416"/>
      <c r="BP24" s="416"/>
      <c r="BQ24" s="416"/>
      <c r="BR24" s="416"/>
      <c r="BS24" s="416"/>
      <c r="BT24" s="416"/>
      <c r="BU24" s="417"/>
      <c r="BV24" s="415">
        <v>18951848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6840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3246466</v>
      </c>
      <c r="BO25" s="411"/>
      <c r="BP25" s="411"/>
      <c r="BQ25" s="411"/>
      <c r="BR25" s="411"/>
      <c r="BS25" s="411"/>
      <c r="BT25" s="411"/>
      <c r="BU25" s="412"/>
      <c r="BV25" s="410">
        <v>2083170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6060</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3760</v>
      </c>
      <c r="R27" s="392"/>
      <c r="S27" s="392"/>
      <c r="T27" s="392"/>
      <c r="U27" s="392"/>
      <c r="V27" s="393"/>
      <c r="W27" s="457"/>
      <c r="X27" s="448"/>
      <c r="Y27" s="449"/>
      <c r="Z27" s="388" t="s">
        <v>164</v>
      </c>
      <c r="AA27" s="389"/>
      <c r="AB27" s="389"/>
      <c r="AC27" s="389"/>
      <c r="AD27" s="389"/>
      <c r="AE27" s="389"/>
      <c r="AF27" s="389"/>
      <c r="AG27" s="390"/>
      <c r="AH27" s="391">
        <v>10</v>
      </c>
      <c r="AI27" s="392"/>
      <c r="AJ27" s="392"/>
      <c r="AK27" s="392"/>
      <c r="AL27" s="393"/>
      <c r="AM27" s="391">
        <v>35480</v>
      </c>
      <c r="AN27" s="392"/>
      <c r="AO27" s="392"/>
      <c r="AP27" s="392"/>
      <c r="AQ27" s="392"/>
      <c r="AR27" s="393"/>
      <c r="AS27" s="391">
        <v>3548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677761</v>
      </c>
      <c r="BO27" s="419"/>
      <c r="BP27" s="419"/>
      <c r="BQ27" s="419"/>
      <c r="BR27" s="419"/>
      <c r="BS27" s="419"/>
      <c r="BT27" s="419"/>
      <c r="BU27" s="420"/>
      <c r="BV27" s="418">
        <v>677381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3370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505130</v>
      </c>
      <c r="BO28" s="411"/>
      <c r="BP28" s="411"/>
      <c r="BQ28" s="411"/>
      <c r="BR28" s="411"/>
      <c r="BS28" s="411"/>
      <c r="BT28" s="411"/>
      <c r="BU28" s="412"/>
      <c r="BV28" s="410">
        <v>804566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3170</v>
      </c>
      <c r="R29" s="392"/>
      <c r="S29" s="392"/>
      <c r="T29" s="392"/>
      <c r="U29" s="392"/>
      <c r="V29" s="393"/>
      <c r="W29" s="458"/>
      <c r="X29" s="459"/>
      <c r="Y29" s="460"/>
      <c r="Z29" s="388" t="s">
        <v>171</v>
      </c>
      <c r="AA29" s="389"/>
      <c r="AB29" s="389"/>
      <c r="AC29" s="389"/>
      <c r="AD29" s="389"/>
      <c r="AE29" s="389"/>
      <c r="AF29" s="389"/>
      <c r="AG29" s="390"/>
      <c r="AH29" s="391">
        <v>225</v>
      </c>
      <c r="AI29" s="392"/>
      <c r="AJ29" s="392"/>
      <c r="AK29" s="392"/>
      <c r="AL29" s="393"/>
      <c r="AM29" s="391">
        <v>705850</v>
      </c>
      <c r="AN29" s="392"/>
      <c r="AO29" s="392"/>
      <c r="AP29" s="392"/>
      <c r="AQ29" s="392"/>
      <c r="AR29" s="393"/>
      <c r="AS29" s="391">
        <v>3137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609534</v>
      </c>
      <c r="BO29" s="416"/>
      <c r="BP29" s="416"/>
      <c r="BQ29" s="416"/>
      <c r="BR29" s="416"/>
      <c r="BS29" s="416"/>
      <c r="BT29" s="416"/>
      <c r="BU29" s="417"/>
      <c r="BV29" s="415">
        <v>630978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660669</v>
      </c>
      <c r="BO30" s="419"/>
      <c r="BP30" s="419"/>
      <c r="BQ30" s="419"/>
      <c r="BR30" s="419"/>
      <c r="BS30" s="419"/>
      <c r="BT30" s="419"/>
      <c r="BU30" s="420"/>
      <c r="BV30" s="418">
        <v>689015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深川地区消防組合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深川振興公社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地方卸売市場特別会計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北空知衛生センター組合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北空知葬斎組合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北空知広域水道企業団</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中・北空知廃棄物処理広域連合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空知教育センター組合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北空知圏学校給食組合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t="s">
        <v>533</v>
      </c>
      <c r="G34" s="33" t="s">
        <v>534</v>
      </c>
      <c r="H34" s="33" t="s">
        <v>535</v>
      </c>
      <c r="I34" s="33" t="s">
        <v>536</v>
      </c>
      <c r="J34" s="34" t="s">
        <v>537</v>
      </c>
      <c r="K34" s="22"/>
      <c r="L34" s="22"/>
      <c r="M34" s="22"/>
      <c r="N34" s="22"/>
      <c r="O34" s="22"/>
      <c r="P34" s="22"/>
    </row>
    <row r="35" spans="1:16" ht="39" customHeight="1" x14ac:dyDescent="0.15">
      <c r="A35" s="22"/>
      <c r="B35" s="35"/>
      <c r="C35" s="1178" t="s">
        <v>538</v>
      </c>
      <c r="D35" s="1179"/>
      <c r="E35" s="1180"/>
      <c r="F35" s="36">
        <v>3.33</v>
      </c>
      <c r="G35" s="37">
        <v>3.54</v>
      </c>
      <c r="H35" s="37">
        <v>1.94</v>
      </c>
      <c r="I35" s="37">
        <v>2.29</v>
      </c>
      <c r="J35" s="38">
        <v>2.65</v>
      </c>
      <c r="K35" s="22"/>
      <c r="L35" s="22"/>
      <c r="M35" s="22"/>
      <c r="N35" s="22"/>
      <c r="O35" s="22"/>
      <c r="P35" s="22"/>
    </row>
    <row r="36" spans="1:16" ht="39" customHeight="1" x14ac:dyDescent="0.15">
      <c r="A36" s="22"/>
      <c r="B36" s="35"/>
      <c r="C36" s="1178" t="s">
        <v>539</v>
      </c>
      <c r="D36" s="1179"/>
      <c r="E36" s="1180"/>
      <c r="F36" s="36">
        <v>2.77</v>
      </c>
      <c r="G36" s="37">
        <v>2.4900000000000002</v>
      </c>
      <c r="H36" s="37">
        <v>2.4500000000000002</v>
      </c>
      <c r="I36" s="37">
        <v>2.2799999999999998</v>
      </c>
      <c r="J36" s="38">
        <v>2.41</v>
      </c>
      <c r="K36" s="22"/>
      <c r="L36" s="22"/>
      <c r="M36" s="22"/>
      <c r="N36" s="22"/>
      <c r="O36" s="22"/>
      <c r="P36" s="22"/>
    </row>
    <row r="37" spans="1:16" ht="39" customHeight="1" x14ac:dyDescent="0.15">
      <c r="A37" s="22"/>
      <c r="B37" s="35"/>
      <c r="C37" s="1178" t="s">
        <v>540</v>
      </c>
      <c r="D37" s="1179"/>
      <c r="E37" s="1180"/>
      <c r="F37" s="36">
        <v>0.44</v>
      </c>
      <c r="G37" s="37">
        <v>0.31</v>
      </c>
      <c r="H37" s="37">
        <v>0.48</v>
      </c>
      <c r="I37" s="37">
        <v>1</v>
      </c>
      <c r="J37" s="38">
        <v>1.07</v>
      </c>
      <c r="K37" s="22"/>
      <c r="L37" s="22"/>
      <c r="M37" s="22"/>
      <c r="N37" s="22"/>
      <c r="O37" s="22"/>
      <c r="P37" s="22"/>
    </row>
    <row r="38" spans="1:16" ht="39" customHeight="1" x14ac:dyDescent="0.15">
      <c r="A38" s="22"/>
      <c r="B38" s="35"/>
      <c r="C38" s="1178" t="s">
        <v>541</v>
      </c>
      <c r="D38" s="1179"/>
      <c r="E38" s="1180"/>
      <c r="F38" s="36">
        <v>0.46</v>
      </c>
      <c r="G38" s="37">
        <v>0.3</v>
      </c>
      <c r="H38" s="37">
        <v>0.31</v>
      </c>
      <c r="I38" s="37">
        <v>0.32</v>
      </c>
      <c r="J38" s="38">
        <v>0.33</v>
      </c>
      <c r="K38" s="22"/>
      <c r="L38" s="22"/>
      <c r="M38" s="22"/>
      <c r="N38" s="22"/>
      <c r="O38" s="22"/>
      <c r="P38" s="22"/>
    </row>
    <row r="39" spans="1:16" ht="39" customHeight="1" x14ac:dyDescent="0.15">
      <c r="A39" s="22"/>
      <c r="B39" s="35"/>
      <c r="C39" s="1178" t="s">
        <v>542</v>
      </c>
      <c r="D39" s="1179"/>
      <c r="E39" s="1180"/>
      <c r="F39" s="36">
        <v>0.09</v>
      </c>
      <c r="G39" s="37">
        <v>0.09</v>
      </c>
      <c r="H39" s="37">
        <v>0.1</v>
      </c>
      <c r="I39" s="37">
        <v>0.1</v>
      </c>
      <c r="J39" s="38">
        <v>0.1</v>
      </c>
      <c r="K39" s="22"/>
      <c r="L39" s="22"/>
      <c r="M39" s="22"/>
      <c r="N39" s="22"/>
      <c r="O39" s="22"/>
      <c r="P39" s="22"/>
    </row>
    <row r="40" spans="1:16" ht="39" customHeight="1" x14ac:dyDescent="0.15">
      <c r="A40" s="22"/>
      <c r="B40" s="35"/>
      <c r="C40" s="1178" t="s">
        <v>543</v>
      </c>
      <c r="D40" s="1179"/>
      <c r="E40" s="1180"/>
      <c r="F40" s="36">
        <v>0.03</v>
      </c>
      <c r="G40" s="37">
        <v>0.03</v>
      </c>
      <c r="H40" s="37">
        <v>0.03</v>
      </c>
      <c r="I40" s="37">
        <v>0.76</v>
      </c>
      <c r="J40" s="38">
        <v>0.04</v>
      </c>
      <c r="K40" s="22"/>
      <c r="L40" s="22"/>
      <c r="M40" s="22"/>
      <c r="N40" s="22"/>
      <c r="O40" s="22"/>
      <c r="P40" s="22"/>
    </row>
    <row r="41" spans="1:16" ht="39" customHeight="1" x14ac:dyDescent="0.15">
      <c r="A41" s="22"/>
      <c r="B41" s="35"/>
      <c r="C41" s="1178" t="s">
        <v>544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545</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2795</v>
      </c>
      <c r="L45" s="60">
        <v>2711</v>
      </c>
      <c r="M45" s="60">
        <v>2749</v>
      </c>
      <c r="N45" s="60">
        <v>2619</v>
      </c>
      <c r="O45" s="61">
        <v>2484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687</v>
      </c>
      <c r="L48" s="64">
        <v>651</v>
      </c>
      <c r="M48" s="64">
        <v>655</v>
      </c>
      <c r="N48" s="64">
        <v>664</v>
      </c>
      <c r="O48" s="65">
        <v>674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217</v>
      </c>
      <c r="L49" s="64">
        <v>193</v>
      </c>
      <c r="M49" s="64">
        <v>158</v>
      </c>
      <c r="N49" s="64">
        <v>108</v>
      </c>
      <c r="O49" s="65">
        <v>110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76</v>
      </c>
      <c r="L50" s="64">
        <v>74</v>
      </c>
      <c r="M50" s="64">
        <v>73</v>
      </c>
      <c r="N50" s="64">
        <v>72</v>
      </c>
      <c r="O50" s="65">
        <v>71</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0</v>
      </c>
      <c r="M51" s="64">
        <v>2</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2559</v>
      </c>
      <c r="L52" s="64">
        <v>2509</v>
      </c>
      <c r="M52" s="64">
        <v>2531</v>
      </c>
      <c r="N52" s="64">
        <v>2385</v>
      </c>
      <c r="O52" s="65">
        <v>2249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1218</v>
      </c>
      <c r="L53" s="69">
        <v>1120</v>
      </c>
      <c r="M53" s="69">
        <v>1106</v>
      </c>
      <c r="N53" s="69">
        <v>1078</v>
      </c>
      <c r="O53" s="70">
        <v>1090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23079</v>
      </c>
      <c r="J41" s="83">
        <v>23098</v>
      </c>
      <c r="K41" s="83">
        <v>23270</v>
      </c>
      <c r="L41" s="83">
        <v>22959</v>
      </c>
      <c r="M41" s="84">
        <v>22510</v>
      </c>
    </row>
    <row r="42" spans="2:13" ht="27.75" customHeight="1" x14ac:dyDescent="0.15">
      <c r="B42" s="1204"/>
      <c r="C42" s="1205"/>
      <c r="D42" s="85"/>
      <c r="E42" s="1208" t="s">
        <v>26</v>
      </c>
      <c r="F42" s="1208"/>
      <c r="G42" s="1208"/>
      <c r="H42" s="1209"/>
      <c r="I42" s="86">
        <v>208</v>
      </c>
      <c r="J42" s="87">
        <v>178</v>
      </c>
      <c r="K42" s="87">
        <v>146</v>
      </c>
      <c r="L42" s="87">
        <v>114</v>
      </c>
      <c r="M42" s="88">
        <v>80</v>
      </c>
    </row>
    <row r="43" spans="2:13" ht="27.75" customHeight="1" x14ac:dyDescent="0.15">
      <c r="B43" s="1204"/>
      <c r="C43" s="1205"/>
      <c r="D43" s="85"/>
      <c r="E43" s="1208" t="s">
        <v>27</v>
      </c>
      <c r="F43" s="1208"/>
      <c r="G43" s="1208"/>
      <c r="H43" s="1209"/>
      <c r="I43" s="86">
        <v>10017</v>
      </c>
      <c r="J43" s="87">
        <v>9727</v>
      </c>
      <c r="K43" s="87">
        <v>9408</v>
      </c>
      <c r="L43" s="87">
        <v>9065</v>
      </c>
      <c r="M43" s="88">
        <v>8900</v>
      </c>
    </row>
    <row r="44" spans="2:13" ht="27.75" customHeight="1" x14ac:dyDescent="0.15">
      <c r="B44" s="1204"/>
      <c r="C44" s="1205"/>
      <c r="D44" s="85"/>
      <c r="E44" s="1208" t="s">
        <v>28</v>
      </c>
      <c r="F44" s="1208"/>
      <c r="G44" s="1208"/>
      <c r="H44" s="1209"/>
      <c r="I44" s="86">
        <v>807</v>
      </c>
      <c r="J44" s="87">
        <v>615</v>
      </c>
      <c r="K44" s="87">
        <v>463</v>
      </c>
      <c r="L44" s="87">
        <v>368</v>
      </c>
      <c r="M44" s="88">
        <v>260</v>
      </c>
    </row>
    <row r="45" spans="2:13" ht="27.75" customHeight="1" x14ac:dyDescent="0.15">
      <c r="B45" s="1204"/>
      <c r="C45" s="1205"/>
      <c r="D45" s="85"/>
      <c r="E45" s="1208" t="s">
        <v>29</v>
      </c>
      <c r="F45" s="1208"/>
      <c r="G45" s="1208"/>
      <c r="H45" s="1209"/>
      <c r="I45" s="86">
        <v>2649</v>
      </c>
      <c r="J45" s="87">
        <v>2467</v>
      </c>
      <c r="K45" s="87">
        <v>2262</v>
      </c>
      <c r="L45" s="87">
        <v>2032</v>
      </c>
      <c r="M45" s="88">
        <v>1906</v>
      </c>
    </row>
    <row r="46" spans="2:13" ht="27.75" customHeight="1" x14ac:dyDescent="0.15">
      <c r="B46" s="1204"/>
      <c r="C46" s="1205"/>
      <c r="D46" s="89"/>
      <c r="E46" s="1208" t="s">
        <v>30</v>
      </c>
      <c r="F46" s="1208"/>
      <c r="G46" s="1208"/>
      <c r="H46" s="1209"/>
      <c r="I46" s="86">
        <v>252</v>
      </c>
      <c r="J46" s="87">
        <v>3</v>
      </c>
      <c r="K46" s="87">
        <v>3</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v>235</v>
      </c>
      <c r="J48" s="87">
        <v>35</v>
      </c>
      <c r="K48" s="87">
        <v>145</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2760</v>
      </c>
      <c r="J50" s="87">
        <v>2882</v>
      </c>
      <c r="K50" s="87">
        <v>2783</v>
      </c>
      <c r="L50" s="87">
        <v>2838</v>
      </c>
      <c r="M50" s="88">
        <v>2509</v>
      </c>
    </row>
    <row r="51" spans="2:13" ht="27.75" customHeight="1" x14ac:dyDescent="0.15">
      <c r="B51" s="1204"/>
      <c r="C51" s="1205"/>
      <c r="D51" s="85"/>
      <c r="E51" s="1208" t="s">
        <v>36</v>
      </c>
      <c r="F51" s="1208"/>
      <c r="G51" s="1208"/>
      <c r="H51" s="1209"/>
      <c r="I51" s="86">
        <v>2311</v>
      </c>
      <c r="J51" s="87">
        <v>2308</v>
      </c>
      <c r="K51" s="87">
        <v>2223</v>
      </c>
      <c r="L51" s="87">
        <v>2315</v>
      </c>
      <c r="M51" s="88">
        <v>2282</v>
      </c>
    </row>
    <row r="52" spans="2:13" ht="27.75" customHeight="1" x14ac:dyDescent="0.15">
      <c r="B52" s="1206"/>
      <c r="C52" s="1207"/>
      <c r="D52" s="85"/>
      <c r="E52" s="1208" t="s">
        <v>37</v>
      </c>
      <c r="F52" s="1208"/>
      <c r="G52" s="1208"/>
      <c r="H52" s="1209"/>
      <c r="I52" s="86">
        <v>20558</v>
      </c>
      <c r="J52" s="87">
        <v>19423</v>
      </c>
      <c r="K52" s="87">
        <v>19891</v>
      </c>
      <c r="L52" s="87">
        <v>19581</v>
      </c>
      <c r="M52" s="88">
        <v>19125</v>
      </c>
    </row>
    <row r="53" spans="2:13" ht="27.75" customHeight="1" thickBot="1" x14ac:dyDescent="0.2">
      <c r="B53" s="1210" t="s">
        <v>21</v>
      </c>
      <c r="C53" s="1211"/>
      <c r="D53" s="92"/>
      <c r="E53" s="1212" t="s">
        <v>38</v>
      </c>
      <c r="F53" s="1212"/>
      <c r="G53" s="1212"/>
      <c r="H53" s="1213"/>
      <c r="I53" s="93">
        <v>11618</v>
      </c>
      <c r="J53" s="94">
        <v>11511</v>
      </c>
      <c r="K53" s="94">
        <v>10801</v>
      </c>
      <c r="L53" s="94">
        <v>9804</v>
      </c>
      <c r="M53" s="95">
        <v>9738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5" t="s">
        <v>566</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559</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560</v>
      </c>
      <c r="H51" s="1248"/>
      <c r="I51" s="1253" t="s">
        <v>561</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567</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562</v>
      </c>
      <c r="H55" s="1228"/>
      <c r="I55" s="1233" t="s">
        <v>561</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567</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564</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560</v>
      </c>
      <c r="H73" s="1248"/>
      <c r="I73" s="1253" t="s">
        <v>561</v>
      </c>
      <c r="J73" s="1253"/>
      <c r="K73" s="1234">
        <v>152.4</v>
      </c>
      <c r="L73" s="1234">
        <v>150.1</v>
      </c>
      <c r="M73" s="1221">
        <v>144.5</v>
      </c>
      <c r="N73" s="1221">
        <v>128.30000000000001</v>
      </c>
      <c r="O73" s="1221">
        <v>130.5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565</v>
      </c>
      <c r="J75" s="1233"/>
      <c r="K75" s="1225">
        <v>16.7</v>
      </c>
      <c r="L75" s="1225">
        <v>16</v>
      </c>
      <c r="M75" s="1225">
        <v>15.1</v>
      </c>
      <c r="N75" s="1225">
        <v>14.5</v>
      </c>
      <c r="O75" s="1225">
        <v>14.5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562</v>
      </c>
      <c r="H77" s="1228"/>
      <c r="I77" s="1233" t="s">
        <v>561</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565</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99947</v>
      </c>
      <c r="E3" s="118"/>
      <c r="F3" s="119">
        <v>75709</v>
      </c>
      <c r="G3" s="120"/>
      <c r="H3" s="121"/>
    </row>
    <row r="4" spans="1:8" x14ac:dyDescent="0.15">
      <c r="A4" s="122"/>
      <c r="B4" s="123"/>
      <c r="C4" s="124"/>
      <c r="D4" s="125">
        <v>56086</v>
      </c>
      <c r="E4" s="126"/>
      <c r="F4" s="127">
        <v>35212</v>
      </c>
      <c r="G4" s="128"/>
      <c r="H4" s="129"/>
    </row>
    <row r="5" spans="1:8" x14ac:dyDescent="0.15">
      <c r="A5" s="110" t="s">
        <v>519</v>
      </c>
      <c r="B5" s="115"/>
      <c r="C5" s="116"/>
      <c r="D5" s="117">
        <v>120964</v>
      </c>
      <c r="E5" s="118"/>
      <c r="F5" s="119">
        <v>90961</v>
      </c>
      <c r="G5" s="120"/>
      <c r="H5" s="121"/>
    </row>
    <row r="6" spans="1:8" x14ac:dyDescent="0.15">
      <c r="A6" s="122"/>
      <c r="B6" s="123"/>
      <c r="C6" s="124"/>
      <c r="D6" s="125">
        <v>45910</v>
      </c>
      <c r="E6" s="126"/>
      <c r="F6" s="127">
        <v>37720</v>
      </c>
      <c r="G6" s="128"/>
      <c r="H6" s="129"/>
    </row>
    <row r="7" spans="1:8" x14ac:dyDescent="0.15">
      <c r="A7" s="110" t="s">
        <v>520</v>
      </c>
      <c r="B7" s="115"/>
      <c r="C7" s="116"/>
      <c r="D7" s="117">
        <v>85591</v>
      </c>
      <c r="E7" s="118"/>
      <c r="F7" s="119">
        <v>106614</v>
      </c>
      <c r="G7" s="120"/>
      <c r="H7" s="121"/>
    </row>
    <row r="8" spans="1:8" x14ac:dyDescent="0.15">
      <c r="A8" s="122"/>
      <c r="B8" s="123"/>
      <c r="C8" s="124"/>
      <c r="D8" s="125">
        <v>32458</v>
      </c>
      <c r="E8" s="126"/>
      <c r="F8" s="127">
        <v>45545</v>
      </c>
      <c r="G8" s="128"/>
      <c r="H8" s="129"/>
    </row>
    <row r="9" spans="1:8" x14ac:dyDescent="0.15">
      <c r="A9" s="110" t="s">
        <v>521</v>
      </c>
      <c r="B9" s="115"/>
      <c r="C9" s="116"/>
      <c r="D9" s="117">
        <v>139450</v>
      </c>
      <c r="E9" s="118"/>
      <c r="F9" s="119">
        <v>85459</v>
      </c>
      <c r="G9" s="120"/>
      <c r="H9" s="121"/>
    </row>
    <row r="10" spans="1:8" x14ac:dyDescent="0.15">
      <c r="A10" s="122"/>
      <c r="B10" s="123"/>
      <c r="C10" s="124"/>
      <c r="D10" s="125">
        <v>92568</v>
      </c>
      <c r="E10" s="126"/>
      <c r="F10" s="127">
        <v>44378</v>
      </c>
      <c r="G10" s="128"/>
      <c r="H10" s="129"/>
    </row>
    <row r="11" spans="1:8" x14ac:dyDescent="0.15">
      <c r="A11" s="110" t="s">
        <v>522</v>
      </c>
      <c r="B11" s="115"/>
      <c r="C11" s="116"/>
      <c r="D11" s="117">
        <v>88448</v>
      </c>
      <c r="E11" s="118"/>
      <c r="F11" s="119">
        <v>83280</v>
      </c>
      <c r="G11" s="120"/>
      <c r="H11" s="121"/>
    </row>
    <row r="12" spans="1:8" x14ac:dyDescent="0.15">
      <c r="A12" s="122"/>
      <c r="B12" s="123"/>
      <c r="C12" s="130"/>
      <c r="D12" s="125">
        <v>21619</v>
      </c>
      <c r="E12" s="126"/>
      <c r="F12" s="127">
        <v>43123</v>
      </c>
      <c r="G12" s="128"/>
      <c r="H12" s="129"/>
    </row>
    <row r="13" spans="1:8" x14ac:dyDescent="0.15">
      <c r="A13" s="110"/>
      <c r="B13" s="115"/>
      <c r="C13" s="131"/>
      <c r="D13" s="132">
        <v>106880</v>
      </c>
      <c r="E13" s="133"/>
      <c r="F13" s="134">
        <v>88405</v>
      </c>
      <c r="G13" s="135"/>
      <c r="H13" s="121"/>
    </row>
    <row r="14" spans="1:8" x14ac:dyDescent="0.15">
      <c r="A14" s="122"/>
      <c r="B14" s="123"/>
      <c r="C14" s="124"/>
      <c r="D14" s="125">
        <v>49728</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3.33</v>
      </c>
      <c r="C19" s="136">
        <f>ROUND(VALUE(SUBSTITUTE(実質収支比率等に係る経年分析!G$48,"▲","-")),2)</f>
        <v>3.54</v>
      </c>
      <c r="D19" s="136">
        <f>ROUND(VALUE(SUBSTITUTE(実質収支比率等に係る経年分析!H$48,"▲","-")),2)</f>
        <v>1.95</v>
      </c>
      <c r="E19" s="136">
        <f>ROUND(VALUE(SUBSTITUTE(実質収支比率等に係る経年分析!I$48,"▲","-")),2)</f>
        <v>2.29</v>
      </c>
      <c r="F19" s="136">
        <f>ROUND(VALUE(SUBSTITUTE(実質収支比率等に係る経年分析!J$48,"▲","-")),2)</f>
        <v>2.65</v>
      </c>
    </row>
    <row r="20" spans="1:11" x14ac:dyDescent="0.15">
      <c r="A20" s="136" t="s">
        <v>43</v>
      </c>
      <c r="B20" s="136">
        <f>ROUND(VALUE(SUBSTITUTE(実質収支比率等に係る経年分析!F$47,"▲","-")),2)</f>
        <v>7.86</v>
      </c>
      <c r="C20" s="136">
        <f>ROUND(VALUE(SUBSTITUTE(実質収支比率等に係る経年分析!G$47,"▲","-")),2)</f>
        <v>8.4</v>
      </c>
      <c r="D20" s="136">
        <f>ROUND(VALUE(SUBSTITUTE(実質収支比率等に係る経年分析!H$47,"▲","-")),2)</f>
        <v>8.26</v>
      </c>
      <c r="E20" s="136">
        <f>ROUND(VALUE(SUBSTITUTE(実質収支比率等に係る経年分析!I$47,"▲","-")),2)</f>
        <v>8.26</v>
      </c>
      <c r="F20" s="136">
        <f>ROUND(VALUE(SUBSTITUTE(実質収支比率等に係る経年分析!J$47,"▲","-")),2)</f>
        <v>5.34</v>
      </c>
    </row>
    <row r="21" spans="1:11" x14ac:dyDescent="0.15">
      <c r="A21" s="136" t="s">
        <v>44</v>
      </c>
      <c r="B21" s="136">
        <f>IF(ISNUMBER(VALUE(SUBSTITUTE(実質収支比率等に係る経年分析!F$49,"▲","-"))),ROUND(VALUE(SUBSTITUTE(実質収支比率等に係る経年分析!F$49,"▲","-")),2),NA())</f>
        <v>1.97</v>
      </c>
      <c r="C21" s="136">
        <f>IF(ISNUMBER(VALUE(SUBSTITUTE(実質収支比率等に係る経年分析!G$49,"▲","-"))),ROUND(VALUE(SUBSTITUTE(実質収支比率等に係る経年分析!G$49,"▲","-")),2),NA())</f>
        <v>0.74</v>
      </c>
      <c r="D21" s="136">
        <f>IF(ISNUMBER(VALUE(SUBSTITUTE(実質収支比率等に係る経年分析!H$49,"▲","-"))),ROUND(VALUE(SUBSTITUTE(実質収支比率等に係る経年分析!H$49,"▲","-")),2),NA())</f>
        <v>-1.97</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-2.88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2.4900000000000002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2.4500000000000002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2.65</v>
      </c>
    </row>
    <row r="36" spans="1:16" x14ac:dyDescent="0.15">
      <c r="A36" s="137" t="str">
        <f>IF(連結実質赤字比率に係る赤字・黒字の構成分析!C$34="",NA(),連結実質赤字比率に係る赤字・黒字の構成分析!C$34)</f>
        <v>病院事業会計</v>
      </c>
      <c r="B36" s="137">
        <f>IF(ROUND(VALUE(SUBSTITUTE(連結実質赤字比率に係る赤字・黒字の構成分析!F$34,"▲", "-")), 2) &lt; 0, ABS(ROUND(VALUE(SUBSTITUTE(連結実質赤字比率に係る赤字・黒字の構成分析!F$34,"▲", "-")), 2)), NA())</f>
        <v>9.52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7.14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6.84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6.45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6.38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2559</v>
      </c>
      <c r="E42" s="138"/>
      <c r="F42" s="138"/>
      <c r="G42" s="138">
        <f>'実質公債費比率（分子）の構造'!L$52</f>
        <v>2509</v>
      </c>
      <c r="H42" s="138"/>
      <c r="I42" s="138"/>
      <c r="J42" s="138">
        <f>'実質公債費比率（分子）の構造'!M$52</f>
        <v>2531</v>
      </c>
      <c r="K42" s="138"/>
      <c r="L42" s="138"/>
      <c r="M42" s="138">
        <f>'実質公債費比率（分子）の構造'!N$52</f>
        <v>2385</v>
      </c>
      <c r="N42" s="138"/>
      <c r="O42" s="138"/>
      <c r="P42" s="138">
        <f>'実質公債費比率（分子）の構造'!O$52</f>
        <v>2249</v>
      </c>
    </row>
    <row r="43" spans="1:16" x14ac:dyDescent="0.15">
      <c r="A43" s="138" t="s">
        <v>52</v>
      </c>
      <c r="B43" s="138">
        <f>'実質公債費比率（分子）の構造'!K$51</f>
        <v>2</v>
      </c>
      <c r="C43" s="138"/>
      <c r="D43" s="138"/>
      <c r="E43" s="138">
        <f>'実質公債費比率（分子）の構造'!L$51</f>
        <v>0</v>
      </c>
      <c r="F43" s="138"/>
      <c r="G43" s="138"/>
      <c r="H43" s="138">
        <f>'実質公債費比率（分子）の構造'!M$51</f>
        <v>2</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76</v>
      </c>
      <c r="C44" s="138"/>
      <c r="D44" s="138"/>
      <c r="E44" s="138">
        <f>'実質公債費比率（分子）の構造'!L$50</f>
        <v>74</v>
      </c>
      <c r="F44" s="138"/>
      <c r="G44" s="138"/>
      <c r="H44" s="138">
        <f>'実質公債費比率（分子）の構造'!M$50</f>
        <v>73</v>
      </c>
      <c r="I44" s="138"/>
      <c r="J44" s="138"/>
      <c r="K44" s="138">
        <f>'実質公債費比率（分子）の構造'!N$50</f>
        <v>72</v>
      </c>
      <c r="L44" s="138"/>
      <c r="M44" s="138"/>
      <c r="N44" s="138">
        <f>'実質公債費比率（分子）の構造'!O$50</f>
        <v>71</v>
      </c>
      <c r="O44" s="138"/>
      <c r="P44" s="138"/>
    </row>
    <row r="45" spans="1:16" x14ac:dyDescent="0.15">
      <c r="A45" s="138" t="s">
        <v>54</v>
      </c>
      <c r="B45" s="138">
        <f>'実質公債費比率（分子）の構造'!K$49</f>
        <v>217</v>
      </c>
      <c r="C45" s="138"/>
      <c r="D45" s="138"/>
      <c r="E45" s="138">
        <f>'実質公債費比率（分子）の構造'!L$49</f>
        <v>193</v>
      </c>
      <c r="F45" s="138"/>
      <c r="G45" s="138"/>
      <c r="H45" s="138">
        <f>'実質公債費比率（分子）の構造'!M$49</f>
        <v>158</v>
      </c>
      <c r="I45" s="138"/>
      <c r="J45" s="138"/>
      <c r="K45" s="138">
        <f>'実質公債費比率（分子）の構造'!N$49</f>
        <v>108</v>
      </c>
      <c r="L45" s="138"/>
      <c r="M45" s="138"/>
      <c r="N45" s="138">
        <f>'実質公債費比率（分子）の構造'!O$49</f>
        <v>110</v>
      </c>
      <c r="O45" s="138"/>
      <c r="P45" s="138"/>
    </row>
    <row r="46" spans="1:16" x14ac:dyDescent="0.15">
      <c r="A46" s="138" t="s">
        <v>55</v>
      </c>
      <c r="B46" s="138">
        <f>'実質公債費比率（分子）の構造'!K$48</f>
        <v>687</v>
      </c>
      <c r="C46" s="138"/>
      <c r="D46" s="138"/>
      <c r="E46" s="138">
        <f>'実質公債費比率（分子）の構造'!L$48</f>
        <v>651</v>
      </c>
      <c r="F46" s="138"/>
      <c r="G46" s="138"/>
      <c r="H46" s="138">
        <f>'実質公債費比率（分子）の構造'!M$48</f>
        <v>655</v>
      </c>
      <c r="I46" s="138"/>
      <c r="J46" s="138"/>
      <c r="K46" s="138">
        <f>'実質公債費比率（分子）の構造'!N$48</f>
        <v>664</v>
      </c>
      <c r="L46" s="138"/>
      <c r="M46" s="138"/>
      <c r="N46" s="138">
        <f>'実質公債費比率（分子）の構造'!O$48</f>
        <v>674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2795</v>
      </c>
      <c r="C49" s="138"/>
      <c r="D49" s="138"/>
      <c r="E49" s="138">
        <f>'実質公債費比率（分子）の構造'!L$45</f>
        <v>2711</v>
      </c>
      <c r="F49" s="138"/>
      <c r="G49" s="138"/>
      <c r="H49" s="138">
        <f>'実質公債費比率（分子）の構造'!M$45</f>
        <v>2749</v>
      </c>
      <c r="I49" s="138"/>
      <c r="J49" s="138"/>
      <c r="K49" s="138">
        <f>'実質公債費比率（分子）の構造'!N$45</f>
        <v>2619</v>
      </c>
      <c r="L49" s="138"/>
      <c r="M49" s="138"/>
      <c r="N49" s="138">
        <f>'実質公債費比率（分子）の構造'!O$45</f>
        <v>2484</v>
      </c>
      <c r="O49" s="138"/>
      <c r="P49" s="138"/>
    </row>
    <row r="50" spans="1:16" x14ac:dyDescent="0.15">
      <c r="A50" s="138" t="s">
        <v>59</v>
      </c>
      <c r="B50" s="138" t="e">
        <f>NA()</f>
        <v>#N/A</v>
      </c>
      <c r="C50" s="138">
        <f>IF(ISNUMBER('実質公債費比率（分子）の構造'!K$53),'実質公債費比率（分子）の構造'!K$53,NA())</f>
        <v>1218</v>
      </c>
      <c r="D50" s="138" t="e">
        <f>NA()</f>
        <v>#N/A</v>
      </c>
      <c r="E50" s="138" t="e">
        <f>NA()</f>
        <v>#N/A</v>
      </c>
      <c r="F50" s="138">
        <f>IF(ISNUMBER('実質公債費比率（分子）の構造'!L$53),'実質公債費比率（分子）の構造'!L$53,NA())</f>
        <v>1120</v>
      </c>
      <c r="G50" s="138" t="e">
        <f>NA()</f>
        <v>#N/A</v>
      </c>
      <c r="H50" s="138" t="e">
        <f>NA()</f>
        <v>#N/A</v>
      </c>
      <c r="I50" s="138">
        <f>IF(ISNUMBER('実質公債費比率（分子）の構造'!M$53),'実質公債費比率（分子）の構造'!M$53,NA())</f>
        <v>1106</v>
      </c>
      <c r="J50" s="138" t="e">
        <f>NA()</f>
        <v>#N/A</v>
      </c>
      <c r="K50" s="138" t="e">
        <f>NA()</f>
        <v>#N/A</v>
      </c>
      <c r="L50" s="138">
        <f>IF(ISNUMBER('実質公債費比率（分子）の構造'!N$53),'実質公債費比率（分子）の構造'!N$53,NA())</f>
        <v>1078</v>
      </c>
      <c r="M50" s="138" t="e">
        <f>NA()</f>
        <v>#N/A</v>
      </c>
      <c r="N50" s="138" t="e">
        <f>NA()</f>
        <v>#N/A</v>
      </c>
      <c r="O50" s="138">
        <f>IF(ISNUMBER('実質公債費比率（分子）の構造'!O$53),'実質公債費比率（分子）の構造'!O$53,NA())</f>
        <v>1090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20558</v>
      </c>
      <c r="E56" s="137"/>
      <c r="F56" s="137"/>
      <c r="G56" s="137">
        <f>'将来負担比率（分子）の構造'!J$52</f>
        <v>19423</v>
      </c>
      <c r="H56" s="137"/>
      <c r="I56" s="137"/>
      <c r="J56" s="137">
        <f>'将来負担比率（分子）の構造'!K$52</f>
        <v>19891</v>
      </c>
      <c r="K56" s="137"/>
      <c r="L56" s="137"/>
      <c r="M56" s="137">
        <f>'将来負担比率（分子）の構造'!L$52</f>
        <v>19581</v>
      </c>
      <c r="N56" s="137"/>
      <c r="O56" s="137"/>
      <c r="P56" s="137">
        <f>'将来負担比率（分子）の構造'!M$52</f>
        <v>19125</v>
      </c>
    </row>
    <row r="57" spans="1:16" x14ac:dyDescent="0.15">
      <c r="A57" s="137" t="s">
        <v>36</v>
      </c>
      <c r="B57" s="137"/>
      <c r="C57" s="137"/>
      <c r="D57" s="137">
        <f>'将来負担比率（分子）の構造'!I$51</f>
        <v>2311</v>
      </c>
      <c r="E57" s="137"/>
      <c r="F57" s="137"/>
      <c r="G57" s="137">
        <f>'将来負担比率（分子）の構造'!J$51</f>
        <v>2308</v>
      </c>
      <c r="H57" s="137"/>
      <c r="I57" s="137"/>
      <c r="J57" s="137">
        <f>'将来負担比率（分子）の構造'!K$51</f>
        <v>2223</v>
      </c>
      <c r="K57" s="137"/>
      <c r="L57" s="137"/>
      <c r="M57" s="137">
        <f>'将来負担比率（分子）の構造'!L$51</f>
        <v>2315</v>
      </c>
      <c r="N57" s="137"/>
      <c r="O57" s="137"/>
      <c r="P57" s="137">
        <f>'将来負担比率（分子）の構造'!M$51</f>
        <v>2282</v>
      </c>
    </row>
    <row r="58" spans="1:16" x14ac:dyDescent="0.15">
      <c r="A58" s="137" t="s">
        <v>35</v>
      </c>
      <c r="B58" s="137"/>
      <c r="C58" s="137"/>
      <c r="D58" s="137">
        <f>'将来負担比率（分子）の構造'!I$50</f>
        <v>2760</v>
      </c>
      <c r="E58" s="137"/>
      <c r="F58" s="137"/>
      <c r="G58" s="137">
        <f>'将来負担比率（分子）の構造'!J$50</f>
        <v>2882</v>
      </c>
      <c r="H58" s="137"/>
      <c r="I58" s="137"/>
      <c r="J58" s="137">
        <f>'将来負担比率（分子）の構造'!K$50</f>
        <v>2783</v>
      </c>
      <c r="K58" s="137"/>
      <c r="L58" s="137"/>
      <c r="M58" s="137">
        <f>'将来負担比率（分子）の構造'!L$50</f>
        <v>2838</v>
      </c>
      <c r="N58" s="137"/>
      <c r="O58" s="137"/>
      <c r="P58" s="137">
        <f>'将来負担比率（分子）の構造'!M$50</f>
        <v>2509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f>'将来負担比率（分子）の構造'!I$48</f>
        <v>235</v>
      </c>
      <c r="C60" s="137"/>
      <c r="D60" s="137"/>
      <c r="E60" s="137">
        <f>'将来負担比率（分子）の構造'!J$48</f>
        <v>35</v>
      </c>
      <c r="F60" s="137"/>
      <c r="G60" s="137"/>
      <c r="H60" s="137">
        <f>'将来負担比率（分子）の構造'!K$48</f>
        <v>145</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252</v>
      </c>
      <c r="C61" s="137"/>
      <c r="D61" s="137"/>
      <c r="E61" s="137">
        <f>'将来負担比率（分子）の構造'!J$46</f>
        <v>3</v>
      </c>
      <c r="F61" s="137"/>
      <c r="G61" s="137"/>
      <c r="H61" s="137">
        <f>'将来負担比率（分子）の構造'!K$46</f>
        <v>3</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2649</v>
      </c>
      <c r="C62" s="137"/>
      <c r="D62" s="137"/>
      <c r="E62" s="137">
        <f>'将来負担比率（分子）の構造'!J$45</f>
        <v>2467</v>
      </c>
      <c r="F62" s="137"/>
      <c r="G62" s="137"/>
      <c r="H62" s="137">
        <f>'将来負担比率（分子）の構造'!K$45</f>
        <v>2262</v>
      </c>
      <c r="I62" s="137"/>
      <c r="J62" s="137"/>
      <c r="K62" s="137">
        <f>'将来負担比率（分子）の構造'!L$45</f>
        <v>2032</v>
      </c>
      <c r="L62" s="137"/>
      <c r="M62" s="137"/>
      <c r="N62" s="137">
        <f>'将来負担比率（分子）の構造'!M$45</f>
        <v>1906</v>
      </c>
      <c r="O62" s="137"/>
      <c r="P62" s="137"/>
    </row>
    <row r="63" spans="1:16" x14ac:dyDescent="0.15">
      <c r="A63" s="137" t="s">
        <v>28</v>
      </c>
      <c r="B63" s="137">
        <f>'将来負担比率（分子）の構造'!I$44</f>
        <v>807</v>
      </c>
      <c r="C63" s="137"/>
      <c r="D63" s="137"/>
      <c r="E63" s="137">
        <f>'将来負担比率（分子）の構造'!J$44</f>
        <v>615</v>
      </c>
      <c r="F63" s="137"/>
      <c r="G63" s="137"/>
      <c r="H63" s="137">
        <f>'将来負担比率（分子）の構造'!K$44</f>
        <v>463</v>
      </c>
      <c r="I63" s="137"/>
      <c r="J63" s="137"/>
      <c r="K63" s="137">
        <f>'将来負担比率（分子）の構造'!L$44</f>
        <v>368</v>
      </c>
      <c r="L63" s="137"/>
      <c r="M63" s="137"/>
      <c r="N63" s="137">
        <f>'将来負担比率（分子）の構造'!M$44</f>
        <v>260</v>
      </c>
      <c r="O63" s="137"/>
      <c r="P63" s="137"/>
    </row>
    <row r="64" spans="1:16" x14ac:dyDescent="0.15">
      <c r="A64" s="137" t="s">
        <v>27</v>
      </c>
      <c r="B64" s="137">
        <f>'将来負担比率（分子）の構造'!I$43</f>
        <v>10017</v>
      </c>
      <c r="C64" s="137"/>
      <c r="D64" s="137"/>
      <c r="E64" s="137">
        <f>'将来負担比率（分子）の構造'!J$43</f>
        <v>9727</v>
      </c>
      <c r="F64" s="137"/>
      <c r="G64" s="137"/>
      <c r="H64" s="137">
        <f>'将来負担比率（分子）の構造'!K$43</f>
        <v>9408</v>
      </c>
      <c r="I64" s="137"/>
      <c r="J64" s="137"/>
      <c r="K64" s="137">
        <f>'将来負担比率（分子）の構造'!L$43</f>
        <v>9065</v>
      </c>
      <c r="L64" s="137"/>
      <c r="M64" s="137"/>
      <c r="N64" s="137">
        <f>'将来負担比率（分子）の構造'!M$43</f>
        <v>8900</v>
      </c>
      <c r="O64" s="137"/>
      <c r="P64" s="137"/>
    </row>
    <row r="65" spans="1:16" x14ac:dyDescent="0.15">
      <c r="A65" s="137" t="s">
        <v>26</v>
      </c>
      <c r="B65" s="137">
        <f>'将来負担比率（分子）の構造'!I$42</f>
        <v>208</v>
      </c>
      <c r="C65" s="137"/>
      <c r="D65" s="137"/>
      <c r="E65" s="137">
        <f>'将来負担比率（分子）の構造'!J$42</f>
        <v>178</v>
      </c>
      <c r="F65" s="137"/>
      <c r="G65" s="137"/>
      <c r="H65" s="137">
        <f>'将来負担比率（分子）の構造'!K$42</f>
        <v>146</v>
      </c>
      <c r="I65" s="137"/>
      <c r="J65" s="137"/>
      <c r="K65" s="137">
        <f>'将来負担比率（分子）の構造'!L$42</f>
        <v>114</v>
      </c>
      <c r="L65" s="137"/>
      <c r="M65" s="137"/>
      <c r="N65" s="137">
        <f>'将来負担比率（分子）の構造'!M$42</f>
        <v>80</v>
      </c>
      <c r="O65" s="137"/>
      <c r="P65" s="137"/>
    </row>
    <row r="66" spans="1:16" x14ac:dyDescent="0.15">
      <c r="A66" s="137" t="s">
        <v>25</v>
      </c>
      <c r="B66" s="137">
        <f>'将来負担比率（分子）の構造'!I$41</f>
        <v>23079</v>
      </c>
      <c r="C66" s="137"/>
      <c r="D66" s="137"/>
      <c r="E66" s="137">
        <f>'将来負担比率（分子）の構造'!J$41</f>
        <v>23098</v>
      </c>
      <c r="F66" s="137"/>
      <c r="G66" s="137"/>
      <c r="H66" s="137">
        <f>'将来負担比率（分子）の構造'!K$41</f>
        <v>23270</v>
      </c>
      <c r="I66" s="137"/>
      <c r="J66" s="137"/>
      <c r="K66" s="137">
        <f>'将来負担比率（分子）の構造'!L$41</f>
        <v>22959</v>
      </c>
      <c r="L66" s="137"/>
      <c r="M66" s="137"/>
      <c r="N66" s="137">
        <f>'将来負担比率（分子）の構造'!M$41</f>
        <v>22510</v>
      </c>
      <c r="O66" s="137"/>
      <c r="P66" s="137"/>
    </row>
    <row r="67" spans="1:16" x14ac:dyDescent="0.15">
      <c r="A67" s="137" t="s">
        <v>63</v>
      </c>
      <c r="B67" s="137" t="e">
        <f>NA()</f>
        <v>#N/A</v>
      </c>
      <c r="C67" s="137">
        <f>IF(ISNUMBER('将来負担比率（分子）の構造'!I$53), IF('将来負担比率（分子）の構造'!I$53 &lt; 0, 0, '将来負担比率（分子）の構造'!I$53), NA())</f>
        <v>11618</v>
      </c>
      <c r="D67" s="137" t="e">
        <f>NA()</f>
        <v>#N/A</v>
      </c>
      <c r="E67" s="137" t="e">
        <f>NA()</f>
        <v>#N/A</v>
      </c>
      <c r="F67" s="137">
        <f>IF(ISNUMBER('将来負担比率（分子）の構造'!J$53), IF('将来負担比率（分子）の構造'!J$53 &lt; 0, 0, '将来負担比率（分子）の構造'!J$53), NA())</f>
        <v>11511</v>
      </c>
      <c r="G67" s="137" t="e">
        <f>NA()</f>
        <v>#N/A</v>
      </c>
      <c r="H67" s="137" t="e">
        <f>NA()</f>
        <v>#N/A</v>
      </c>
      <c r="I67" s="137">
        <f>IF(ISNUMBER('将来負担比率（分子）の構造'!K$53), IF('将来負担比率（分子）の構造'!K$53 &lt; 0, 0, '将来負担比率（分子）の構造'!K$53), NA())</f>
        <v>10801</v>
      </c>
      <c r="J67" s="137" t="e">
        <f>NA()</f>
        <v>#N/A</v>
      </c>
      <c r="K67" s="137" t="e">
        <f>NA()</f>
        <v>#N/A</v>
      </c>
      <c r="L67" s="137">
        <f>IF(ISNUMBER('将来負担比率（分子）の構造'!L$53), IF('将来負担比率（分子）の構造'!L$53 &lt; 0, 0, '将来負担比率（分子）の構造'!L$53), NA())</f>
        <v>9804</v>
      </c>
      <c r="M67" s="137" t="e">
        <f>NA()</f>
        <v>#N/A</v>
      </c>
      <c r="N67" s="137" t="e">
        <f>NA()</f>
        <v>#N/A</v>
      </c>
      <c r="O67" s="137">
        <f>IF(ISNUMBER('将来負担比率（分子）の構造'!M$53), IF('将来負担比率（分子）の構造'!M$53 &lt; 0, 0, '将来負担比率（分子）の構造'!M$53), NA())</f>
        <v>9738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5" t="s">
        <v>209</v>
      </c>
      <c r="C5" s="706"/>
      <c r="D5" s="706"/>
      <c r="E5" s="706"/>
      <c r="F5" s="706"/>
      <c r="G5" s="706"/>
      <c r="H5" s="706"/>
      <c r="I5" s="706"/>
      <c r="J5" s="706"/>
      <c r="K5" s="706"/>
      <c r="L5" s="706"/>
      <c r="M5" s="706"/>
      <c r="N5" s="706"/>
      <c r="O5" s="706"/>
      <c r="P5" s="706"/>
      <c r="Q5" s="707"/>
      <c r="R5" s="670">
        <v>2180049</v>
      </c>
      <c r="S5" s="671"/>
      <c r="T5" s="671"/>
      <c r="U5" s="671"/>
      <c r="V5" s="671"/>
      <c r="W5" s="671"/>
      <c r="X5" s="671"/>
      <c r="Y5" s="718"/>
      <c r="Z5" s="731">
        <v>12.6</v>
      </c>
      <c r="AA5" s="731"/>
      <c r="AB5" s="731"/>
      <c r="AC5" s="731"/>
      <c r="AD5" s="732">
        <v>2088746</v>
      </c>
      <c r="AE5" s="732"/>
      <c r="AF5" s="732"/>
      <c r="AG5" s="732"/>
      <c r="AH5" s="732"/>
      <c r="AI5" s="732"/>
      <c r="AJ5" s="732"/>
      <c r="AK5" s="732"/>
      <c r="AL5" s="719">
        <v>22.8</v>
      </c>
      <c r="AM5" s="688"/>
      <c r="AN5" s="688"/>
      <c r="AO5" s="720"/>
      <c r="AP5" s="705" t="s">
        <v>210</v>
      </c>
      <c r="AQ5" s="706"/>
      <c r="AR5" s="706"/>
      <c r="AS5" s="706"/>
      <c r="AT5" s="706"/>
      <c r="AU5" s="706"/>
      <c r="AV5" s="706"/>
      <c r="AW5" s="706"/>
      <c r="AX5" s="706"/>
      <c r="AY5" s="706"/>
      <c r="AZ5" s="706"/>
      <c r="BA5" s="706"/>
      <c r="BB5" s="706"/>
      <c r="BC5" s="706"/>
      <c r="BD5" s="706"/>
      <c r="BE5" s="706"/>
      <c r="BF5" s="707"/>
      <c r="BG5" s="620">
        <v>2085184</v>
      </c>
      <c r="BH5" s="621"/>
      <c r="BI5" s="621"/>
      <c r="BJ5" s="621"/>
      <c r="BK5" s="621"/>
      <c r="BL5" s="621"/>
      <c r="BM5" s="621"/>
      <c r="BN5" s="622"/>
      <c r="BO5" s="673">
        <v>95.6</v>
      </c>
      <c r="BP5" s="673"/>
      <c r="BQ5" s="673"/>
      <c r="BR5" s="673"/>
      <c r="BS5" s="674">
        <v>21847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210023</v>
      </c>
      <c r="S6" s="621"/>
      <c r="T6" s="621"/>
      <c r="U6" s="621"/>
      <c r="V6" s="621"/>
      <c r="W6" s="621"/>
      <c r="X6" s="621"/>
      <c r="Y6" s="622"/>
      <c r="Z6" s="673">
        <v>1.2</v>
      </c>
      <c r="AA6" s="673"/>
      <c r="AB6" s="673"/>
      <c r="AC6" s="673"/>
      <c r="AD6" s="674">
        <v>210023</v>
      </c>
      <c r="AE6" s="674"/>
      <c r="AF6" s="674"/>
      <c r="AG6" s="674"/>
      <c r="AH6" s="674"/>
      <c r="AI6" s="674"/>
      <c r="AJ6" s="674"/>
      <c r="AK6" s="674"/>
      <c r="AL6" s="643">
        <v>2.2999999999999998</v>
      </c>
      <c r="AM6" s="675"/>
      <c r="AN6" s="675"/>
      <c r="AO6" s="676"/>
      <c r="AP6" s="617" t="s">
        <v>215</v>
      </c>
      <c r="AQ6" s="618"/>
      <c r="AR6" s="618"/>
      <c r="AS6" s="618"/>
      <c r="AT6" s="618"/>
      <c r="AU6" s="618"/>
      <c r="AV6" s="618"/>
      <c r="AW6" s="618"/>
      <c r="AX6" s="618"/>
      <c r="AY6" s="618"/>
      <c r="AZ6" s="618"/>
      <c r="BA6" s="618"/>
      <c r="BB6" s="618"/>
      <c r="BC6" s="618"/>
      <c r="BD6" s="618"/>
      <c r="BE6" s="618"/>
      <c r="BF6" s="619"/>
      <c r="BG6" s="620">
        <v>2085184</v>
      </c>
      <c r="BH6" s="621"/>
      <c r="BI6" s="621"/>
      <c r="BJ6" s="621"/>
      <c r="BK6" s="621"/>
      <c r="BL6" s="621"/>
      <c r="BM6" s="621"/>
      <c r="BN6" s="622"/>
      <c r="BO6" s="673">
        <v>95.6</v>
      </c>
      <c r="BP6" s="673"/>
      <c r="BQ6" s="673"/>
      <c r="BR6" s="673"/>
      <c r="BS6" s="674">
        <v>21847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159852</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159617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2202</v>
      </c>
      <c r="S7" s="621"/>
      <c r="T7" s="621"/>
      <c r="U7" s="621"/>
      <c r="V7" s="621"/>
      <c r="W7" s="621"/>
      <c r="X7" s="621"/>
      <c r="Y7" s="622"/>
      <c r="Z7" s="673">
        <v>0</v>
      </c>
      <c r="AA7" s="673"/>
      <c r="AB7" s="673"/>
      <c r="AC7" s="673"/>
      <c r="AD7" s="674">
        <v>2202</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959904</v>
      </c>
      <c r="BH7" s="621"/>
      <c r="BI7" s="621"/>
      <c r="BJ7" s="621"/>
      <c r="BK7" s="621"/>
      <c r="BL7" s="621"/>
      <c r="BM7" s="621"/>
      <c r="BN7" s="622"/>
      <c r="BO7" s="673">
        <v>44</v>
      </c>
      <c r="BP7" s="673"/>
      <c r="BQ7" s="673"/>
      <c r="BR7" s="673"/>
      <c r="BS7" s="674">
        <v>21847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1491912</v>
      </c>
      <c r="CS7" s="621"/>
      <c r="CT7" s="621"/>
      <c r="CU7" s="621"/>
      <c r="CV7" s="621"/>
      <c r="CW7" s="621"/>
      <c r="CX7" s="621"/>
      <c r="CY7" s="622"/>
      <c r="CZ7" s="673">
        <v>8.6999999999999993</v>
      </c>
      <c r="DA7" s="673"/>
      <c r="DB7" s="673"/>
      <c r="DC7" s="673"/>
      <c r="DD7" s="626">
        <v>17623</v>
      </c>
      <c r="DE7" s="621"/>
      <c r="DF7" s="621"/>
      <c r="DG7" s="621"/>
      <c r="DH7" s="621"/>
      <c r="DI7" s="621"/>
      <c r="DJ7" s="621"/>
      <c r="DK7" s="621"/>
      <c r="DL7" s="621"/>
      <c r="DM7" s="621"/>
      <c r="DN7" s="621"/>
      <c r="DO7" s="621"/>
      <c r="DP7" s="622"/>
      <c r="DQ7" s="626">
        <v>1257287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4070</v>
      </c>
      <c r="S8" s="621"/>
      <c r="T8" s="621"/>
      <c r="U8" s="621"/>
      <c r="V8" s="621"/>
      <c r="W8" s="621"/>
      <c r="X8" s="621"/>
      <c r="Y8" s="622"/>
      <c r="Z8" s="673">
        <v>0</v>
      </c>
      <c r="AA8" s="673"/>
      <c r="AB8" s="673"/>
      <c r="AC8" s="673"/>
      <c r="AD8" s="674">
        <v>4070</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35740</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4103743</v>
      </c>
      <c r="CS8" s="621"/>
      <c r="CT8" s="621"/>
      <c r="CU8" s="621"/>
      <c r="CV8" s="621"/>
      <c r="CW8" s="621"/>
      <c r="CX8" s="621"/>
      <c r="CY8" s="622"/>
      <c r="CZ8" s="673">
        <v>24</v>
      </c>
      <c r="DA8" s="673"/>
      <c r="DB8" s="673"/>
      <c r="DC8" s="673"/>
      <c r="DD8" s="626">
        <v>13047</v>
      </c>
      <c r="DE8" s="621"/>
      <c r="DF8" s="621"/>
      <c r="DG8" s="621"/>
      <c r="DH8" s="621"/>
      <c r="DI8" s="621"/>
      <c r="DJ8" s="621"/>
      <c r="DK8" s="621"/>
      <c r="DL8" s="621"/>
      <c r="DM8" s="621"/>
      <c r="DN8" s="621"/>
      <c r="DO8" s="621"/>
      <c r="DP8" s="622"/>
      <c r="DQ8" s="626">
        <v>1880926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2434</v>
      </c>
      <c r="S9" s="621"/>
      <c r="T9" s="621"/>
      <c r="U9" s="621"/>
      <c r="V9" s="621"/>
      <c r="W9" s="621"/>
      <c r="X9" s="621"/>
      <c r="Y9" s="622"/>
      <c r="Z9" s="673">
        <v>0</v>
      </c>
      <c r="AA9" s="673"/>
      <c r="AB9" s="673"/>
      <c r="AC9" s="673"/>
      <c r="AD9" s="674">
        <v>2434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802605</v>
      </c>
      <c r="BH9" s="621"/>
      <c r="BI9" s="621"/>
      <c r="BJ9" s="621"/>
      <c r="BK9" s="621"/>
      <c r="BL9" s="621"/>
      <c r="BM9" s="621"/>
      <c r="BN9" s="622"/>
      <c r="BO9" s="673">
        <v>36.799999999999997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2056632</v>
      </c>
      <c r="CS9" s="621"/>
      <c r="CT9" s="621"/>
      <c r="CU9" s="621"/>
      <c r="CV9" s="621"/>
      <c r="CW9" s="621"/>
      <c r="CX9" s="621"/>
      <c r="CY9" s="622"/>
      <c r="CZ9" s="673">
        <v>12</v>
      </c>
      <c r="DA9" s="673"/>
      <c r="DB9" s="673"/>
      <c r="DC9" s="673"/>
      <c r="DD9" s="626">
        <v>7008</v>
      </c>
      <c r="DE9" s="621"/>
      <c r="DF9" s="621"/>
      <c r="DG9" s="621"/>
      <c r="DH9" s="621"/>
      <c r="DI9" s="621"/>
      <c r="DJ9" s="621"/>
      <c r="DK9" s="621"/>
      <c r="DL9" s="621"/>
      <c r="DM9" s="621"/>
      <c r="DN9" s="621"/>
      <c r="DO9" s="621"/>
      <c r="DP9" s="622"/>
      <c r="DQ9" s="626">
        <v>1870075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406263</v>
      </c>
      <c r="S10" s="621"/>
      <c r="T10" s="621"/>
      <c r="U10" s="621"/>
      <c r="V10" s="621"/>
      <c r="W10" s="621"/>
      <c r="X10" s="621"/>
      <c r="Y10" s="622"/>
      <c r="Z10" s="673">
        <v>2.2999999999999998</v>
      </c>
      <c r="AA10" s="673"/>
      <c r="AB10" s="673"/>
      <c r="AC10" s="673"/>
      <c r="AD10" s="674">
        <v>406263</v>
      </c>
      <c r="AE10" s="674"/>
      <c r="AF10" s="674"/>
      <c r="AG10" s="674"/>
      <c r="AH10" s="674"/>
      <c r="AI10" s="674"/>
      <c r="AJ10" s="674"/>
      <c r="AK10" s="674"/>
      <c r="AL10" s="643">
        <v>4.4000000000000004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64934</v>
      </c>
      <c r="BH10" s="621"/>
      <c r="BI10" s="621"/>
      <c r="BJ10" s="621"/>
      <c r="BK10" s="621"/>
      <c r="BL10" s="621"/>
      <c r="BM10" s="621"/>
      <c r="BN10" s="622"/>
      <c r="BO10" s="673">
        <v>3</v>
      </c>
      <c r="BP10" s="673"/>
      <c r="BQ10" s="673"/>
      <c r="BR10" s="673"/>
      <c r="BS10" s="626">
        <v>10721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30878</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19276</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884</v>
      </c>
      <c r="S11" s="621"/>
      <c r="T11" s="621"/>
      <c r="U11" s="621"/>
      <c r="V11" s="621"/>
      <c r="W11" s="621"/>
      <c r="X11" s="621"/>
      <c r="Y11" s="622"/>
      <c r="Z11" s="673">
        <v>0</v>
      </c>
      <c r="AA11" s="673"/>
      <c r="AB11" s="673"/>
      <c r="AC11" s="673"/>
      <c r="AD11" s="674">
        <v>884</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56625</v>
      </c>
      <c r="BH11" s="621"/>
      <c r="BI11" s="621"/>
      <c r="BJ11" s="621"/>
      <c r="BK11" s="621"/>
      <c r="BL11" s="621"/>
      <c r="BM11" s="621"/>
      <c r="BN11" s="622"/>
      <c r="BO11" s="673">
        <v>2.6</v>
      </c>
      <c r="BP11" s="673"/>
      <c r="BQ11" s="673"/>
      <c r="BR11" s="673"/>
      <c r="BS11" s="626">
        <v>11126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1704880</v>
      </c>
      <c r="CS11" s="621"/>
      <c r="CT11" s="621"/>
      <c r="CU11" s="621"/>
      <c r="CV11" s="621"/>
      <c r="CW11" s="621"/>
      <c r="CX11" s="621"/>
      <c r="CY11" s="622"/>
      <c r="CZ11" s="673">
        <v>10</v>
      </c>
      <c r="DA11" s="673"/>
      <c r="DB11" s="673"/>
      <c r="DC11" s="673"/>
      <c r="DD11" s="626">
        <v>216803</v>
      </c>
      <c r="DE11" s="621"/>
      <c r="DF11" s="621"/>
      <c r="DG11" s="621"/>
      <c r="DH11" s="621"/>
      <c r="DI11" s="621"/>
      <c r="DJ11" s="621"/>
      <c r="DK11" s="621"/>
      <c r="DL11" s="621"/>
      <c r="DM11" s="621"/>
      <c r="DN11" s="621"/>
      <c r="DO11" s="621"/>
      <c r="DP11" s="622"/>
      <c r="DQ11" s="626">
        <v>567122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863236</v>
      </c>
      <c r="BH12" s="621"/>
      <c r="BI12" s="621"/>
      <c r="BJ12" s="621"/>
      <c r="BK12" s="621"/>
      <c r="BL12" s="621"/>
      <c r="BM12" s="621"/>
      <c r="BN12" s="622"/>
      <c r="BO12" s="673">
        <v>39.6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484078</v>
      </c>
      <c r="CS12" s="621"/>
      <c r="CT12" s="621"/>
      <c r="CU12" s="621"/>
      <c r="CV12" s="621"/>
      <c r="CW12" s="621"/>
      <c r="CX12" s="621"/>
      <c r="CY12" s="622"/>
      <c r="CZ12" s="673">
        <v>2.8</v>
      </c>
      <c r="DA12" s="673"/>
      <c r="DB12" s="673"/>
      <c r="DC12" s="673"/>
      <c r="DD12" s="626">
        <v>538</v>
      </c>
      <c r="DE12" s="621"/>
      <c r="DF12" s="621"/>
      <c r="DG12" s="621"/>
      <c r="DH12" s="621"/>
      <c r="DI12" s="621"/>
      <c r="DJ12" s="621"/>
      <c r="DK12" s="621"/>
      <c r="DL12" s="621"/>
      <c r="DM12" s="621"/>
      <c r="DN12" s="621"/>
      <c r="DO12" s="621"/>
      <c r="DP12" s="622"/>
      <c r="DQ12" s="626">
        <v>223160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35568</v>
      </c>
      <c r="S13" s="621"/>
      <c r="T13" s="621"/>
      <c r="U13" s="621"/>
      <c r="V13" s="621"/>
      <c r="W13" s="621"/>
      <c r="X13" s="621"/>
      <c r="Y13" s="622"/>
      <c r="Z13" s="673">
        <v>0.2</v>
      </c>
      <c r="AA13" s="673"/>
      <c r="AB13" s="673"/>
      <c r="AC13" s="673"/>
      <c r="AD13" s="674">
        <v>35568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832133</v>
      </c>
      <c r="BH13" s="621"/>
      <c r="BI13" s="621"/>
      <c r="BJ13" s="621"/>
      <c r="BK13" s="621"/>
      <c r="BL13" s="621"/>
      <c r="BM13" s="621"/>
      <c r="BN13" s="622"/>
      <c r="BO13" s="673">
        <v>38.200000000000003</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1855813</v>
      </c>
      <c r="CS13" s="621"/>
      <c r="CT13" s="621"/>
      <c r="CU13" s="621"/>
      <c r="CV13" s="621"/>
      <c r="CW13" s="621"/>
      <c r="CX13" s="621"/>
      <c r="CY13" s="622"/>
      <c r="CZ13" s="673">
        <v>10.9</v>
      </c>
      <c r="DA13" s="673"/>
      <c r="DB13" s="673"/>
      <c r="DC13" s="673"/>
      <c r="DD13" s="626">
        <v>786919</v>
      </c>
      <c r="DE13" s="621"/>
      <c r="DF13" s="621"/>
      <c r="DG13" s="621"/>
      <c r="DH13" s="621"/>
      <c r="DI13" s="621"/>
      <c r="DJ13" s="621"/>
      <c r="DK13" s="621"/>
      <c r="DL13" s="621"/>
      <c r="DM13" s="621"/>
      <c r="DN13" s="621"/>
      <c r="DO13" s="621"/>
      <c r="DP13" s="622"/>
      <c r="DQ13" s="626">
        <v>971360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53521</v>
      </c>
      <c r="BH14" s="621"/>
      <c r="BI14" s="621"/>
      <c r="BJ14" s="621"/>
      <c r="BK14" s="621"/>
      <c r="BL14" s="621"/>
      <c r="BM14" s="621"/>
      <c r="BN14" s="622"/>
      <c r="BO14" s="673">
        <v>2.5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477667</v>
      </c>
      <c r="CS14" s="621"/>
      <c r="CT14" s="621"/>
      <c r="CU14" s="621"/>
      <c r="CV14" s="621"/>
      <c r="CW14" s="621"/>
      <c r="CX14" s="621"/>
      <c r="CY14" s="622"/>
      <c r="CZ14" s="673">
        <v>2.8</v>
      </c>
      <c r="DA14" s="673"/>
      <c r="DB14" s="673"/>
      <c r="DC14" s="673"/>
      <c r="DD14" s="626" t="s">
        <v>112</v>
      </c>
      <c r="DE14" s="621"/>
      <c r="DF14" s="621"/>
      <c r="DG14" s="621"/>
      <c r="DH14" s="621"/>
      <c r="DI14" s="621"/>
      <c r="DJ14" s="621"/>
      <c r="DK14" s="621"/>
      <c r="DL14" s="621"/>
      <c r="DM14" s="621"/>
      <c r="DN14" s="621"/>
      <c r="DO14" s="621"/>
      <c r="DP14" s="622"/>
      <c r="DQ14" s="626">
        <v>475532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5398</v>
      </c>
      <c r="S15" s="621"/>
      <c r="T15" s="621"/>
      <c r="U15" s="621"/>
      <c r="V15" s="621"/>
      <c r="W15" s="621"/>
      <c r="X15" s="621"/>
      <c r="Y15" s="622"/>
      <c r="Z15" s="673">
        <v>0</v>
      </c>
      <c r="AA15" s="673"/>
      <c r="AB15" s="673"/>
      <c r="AC15" s="673"/>
      <c r="AD15" s="674">
        <v>5398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208523</v>
      </c>
      <c r="BH15" s="621"/>
      <c r="BI15" s="621"/>
      <c r="BJ15" s="621"/>
      <c r="BK15" s="621"/>
      <c r="BL15" s="621"/>
      <c r="BM15" s="621"/>
      <c r="BN15" s="622"/>
      <c r="BO15" s="673">
        <v>9.6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1930534</v>
      </c>
      <c r="CS15" s="621"/>
      <c r="CT15" s="621"/>
      <c r="CU15" s="621"/>
      <c r="CV15" s="621"/>
      <c r="CW15" s="621"/>
      <c r="CX15" s="621"/>
      <c r="CY15" s="622"/>
      <c r="CZ15" s="673">
        <v>11.3</v>
      </c>
      <c r="DA15" s="673"/>
      <c r="DB15" s="673"/>
      <c r="DC15" s="673"/>
      <c r="DD15" s="626">
        <v>868275</v>
      </c>
      <c r="DE15" s="621"/>
      <c r="DF15" s="621"/>
      <c r="DG15" s="621"/>
      <c r="DH15" s="621"/>
      <c r="DI15" s="621"/>
      <c r="DJ15" s="621"/>
      <c r="DK15" s="621"/>
      <c r="DL15" s="621"/>
      <c r="DM15" s="621"/>
      <c r="DN15" s="621"/>
      <c r="DO15" s="621"/>
      <c r="DP15" s="622"/>
      <c r="DQ15" s="626">
        <v>984998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7103603</v>
      </c>
      <c r="S16" s="621"/>
      <c r="T16" s="621"/>
      <c r="U16" s="621"/>
      <c r="V16" s="621"/>
      <c r="W16" s="621"/>
      <c r="X16" s="621"/>
      <c r="Y16" s="622"/>
      <c r="Z16" s="673">
        <v>40.9</v>
      </c>
      <c r="AA16" s="673"/>
      <c r="AB16" s="673"/>
      <c r="AC16" s="673"/>
      <c r="AD16" s="674">
        <v>6360167</v>
      </c>
      <c r="AE16" s="674"/>
      <c r="AF16" s="674"/>
      <c r="AG16" s="674"/>
      <c r="AH16" s="674"/>
      <c r="AI16" s="674"/>
      <c r="AJ16" s="674"/>
      <c r="AK16" s="674"/>
      <c r="AL16" s="643">
        <v>69.400000000000006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319743</v>
      </c>
      <c r="CS16" s="621"/>
      <c r="CT16" s="621"/>
      <c r="CU16" s="621"/>
      <c r="CV16" s="621"/>
      <c r="CW16" s="621"/>
      <c r="CX16" s="621"/>
      <c r="CY16" s="622"/>
      <c r="CZ16" s="673">
        <v>1.9</v>
      </c>
      <c r="DA16" s="673"/>
      <c r="DB16" s="673"/>
      <c r="DC16" s="673"/>
      <c r="DD16" s="626" t="s">
        <v>112</v>
      </c>
      <c r="DE16" s="621"/>
      <c r="DF16" s="621"/>
      <c r="DG16" s="621"/>
      <c r="DH16" s="621"/>
      <c r="DI16" s="621"/>
      <c r="DJ16" s="621"/>
      <c r="DK16" s="621"/>
      <c r="DL16" s="621"/>
      <c r="DM16" s="621"/>
      <c r="DN16" s="621"/>
      <c r="DO16" s="621"/>
      <c r="DP16" s="622"/>
      <c r="DQ16" s="626">
        <v>37169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6360167</v>
      </c>
      <c r="S17" s="621"/>
      <c r="T17" s="621"/>
      <c r="U17" s="621"/>
      <c r="V17" s="621"/>
      <c r="W17" s="621"/>
      <c r="X17" s="621"/>
      <c r="Y17" s="622"/>
      <c r="Z17" s="673">
        <v>36.6</v>
      </c>
      <c r="AA17" s="673"/>
      <c r="AB17" s="673"/>
      <c r="AC17" s="673"/>
      <c r="AD17" s="674">
        <v>6360167</v>
      </c>
      <c r="AE17" s="674"/>
      <c r="AF17" s="674"/>
      <c r="AG17" s="674"/>
      <c r="AH17" s="674"/>
      <c r="AI17" s="674"/>
      <c r="AJ17" s="674"/>
      <c r="AK17" s="674"/>
      <c r="AL17" s="643">
        <v>69.400000000000006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2484691</v>
      </c>
      <c r="CS17" s="621"/>
      <c r="CT17" s="621"/>
      <c r="CU17" s="621"/>
      <c r="CV17" s="621"/>
      <c r="CW17" s="621"/>
      <c r="CX17" s="621"/>
      <c r="CY17" s="622"/>
      <c r="CZ17" s="673">
        <v>14.5</v>
      </c>
      <c r="DA17" s="673"/>
      <c r="DB17" s="673"/>
      <c r="DC17" s="673"/>
      <c r="DD17" s="626" t="s">
        <v>112</v>
      </c>
      <c r="DE17" s="621"/>
      <c r="DF17" s="621"/>
      <c r="DG17" s="621"/>
      <c r="DH17" s="621"/>
      <c r="DI17" s="621"/>
      <c r="DJ17" s="621"/>
      <c r="DK17" s="621"/>
      <c r="DL17" s="621"/>
      <c r="DM17" s="621"/>
      <c r="DN17" s="621"/>
      <c r="DO17" s="621"/>
      <c r="DP17" s="622"/>
      <c r="DQ17" s="626">
        <v>2337928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743436</v>
      </c>
      <c r="S18" s="621"/>
      <c r="T18" s="621"/>
      <c r="U18" s="621"/>
      <c r="V18" s="621"/>
      <c r="W18" s="621"/>
      <c r="X18" s="621"/>
      <c r="Y18" s="622"/>
      <c r="Z18" s="673">
        <v>4.3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94865</v>
      </c>
      <c r="BH19" s="621"/>
      <c r="BI19" s="621"/>
      <c r="BJ19" s="621"/>
      <c r="BK19" s="621"/>
      <c r="BL19" s="621"/>
      <c r="BM19" s="621"/>
      <c r="BN19" s="622"/>
      <c r="BO19" s="673">
        <v>4.4000000000000004</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9950494</v>
      </c>
      <c r="S20" s="621"/>
      <c r="T20" s="621"/>
      <c r="U20" s="621"/>
      <c r="V20" s="621"/>
      <c r="W20" s="621"/>
      <c r="X20" s="621"/>
      <c r="Y20" s="622"/>
      <c r="Z20" s="673">
        <v>57.3</v>
      </c>
      <c r="AA20" s="673"/>
      <c r="AB20" s="673"/>
      <c r="AC20" s="673"/>
      <c r="AD20" s="674">
        <v>9115755</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94865</v>
      </c>
      <c r="BH20" s="621"/>
      <c r="BI20" s="621"/>
      <c r="BJ20" s="621"/>
      <c r="BK20" s="621"/>
      <c r="BL20" s="621"/>
      <c r="BM20" s="621"/>
      <c r="BN20" s="622"/>
      <c r="BO20" s="673">
        <v>4.4000000000000004</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17100423</v>
      </c>
      <c r="CS20" s="621"/>
      <c r="CT20" s="621"/>
      <c r="CU20" s="621"/>
      <c r="CV20" s="621"/>
      <c r="CW20" s="621"/>
      <c r="CX20" s="621"/>
      <c r="CY20" s="622"/>
      <c r="CZ20" s="673">
        <v>100</v>
      </c>
      <c r="DA20" s="673"/>
      <c r="DB20" s="673"/>
      <c r="DC20" s="673"/>
      <c r="DD20" s="626">
        <v>1910213</v>
      </c>
      <c r="DE20" s="621"/>
      <c r="DF20" s="621"/>
      <c r="DG20" s="621"/>
      <c r="DH20" s="621"/>
      <c r="DI20" s="621"/>
      <c r="DJ20" s="621"/>
      <c r="DK20" s="621"/>
      <c r="DL20" s="621"/>
      <c r="DM20" s="621"/>
      <c r="DN20" s="621"/>
      <c r="DO20" s="621"/>
      <c r="DP20" s="622"/>
      <c r="DQ20" s="626">
        <v>10784450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3169</v>
      </c>
      <c r="S21" s="621"/>
      <c r="T21" s="621"/>
      <c r="U21" s="621"/>
      <c r="V21" s="621"/>
      <c r="W21" s="621"/>
      <c r="X21" s="621"/>
      <c r="Y21" s="622"/>
      <c r="Z21" s="673">
        <v>0</v>
      </c>
      <c r="AA21" s="673"/>
      <c r="AB21" s="673"/>
      <c r="AC21" s="673"/>
      <c r="AD21" s="674">
        <v>3169</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v>3562</v>
      </c>
      <c r="BH21" s="621"/>
      <c r="BI21" s="621"/>
      <c r="BJ21" s="621"/>
      <c r="BK21" s="621"/>
      <c r="BL21" s="621"/>
      <c r="BM21" s="621"/>
      <c r="BN21" s="622"/>
      <c r="BO21" s="673">
        <v>0.2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159364</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209039</v>
      </c>
      <c r="S23" s="621"/>
      <c r="T23" s="621"/>
      <c r="U23" s="621"/>
      <c r="V23" s="621"/>
      <c r="W23" s="621"/>
      <c r="X23" s="621"/>
      <c r="Y23" s="622"/>
      <c r="Z23" s="673">
        <v>1.2</v>
      </c>
      <c r="AA23" s="673"/>
      <c r="AB23" s="673"/>
      <c r="AC23" s="673"/>
      <c r="AD23" s="674">
        <v>15594</v>
      </c>
      <c r="AE23" s="674"/>
      <c r="AF23" s="674"/>
      <c r="AG23" s="674"/>
      <c r="AH23" s="674"/>
      <c r="AI23" s="674"/>
      <c r="AJ23" s="674"/>
      <c r="AK23" s="674"/>
      <c r="AL23" s="643">
        <v>0.2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v>91303</v>
      </c>
      <c r="BH23" s="621"/>
      <c r="BI23" s="621"/>
      <c r="BJ23" s="621"/>
      <c r="BK23" s="621"/>
      <c r="BL23" s="621"/>
      <c r="BM23" s="621"/>
      <c r="BN23" s="622"/>
      <c r="BO23" s="673">
        <v>4.2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69064</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6999989</v>
      </c>
      <c r="CS24" s="671"/>
      <c r="CT24" s="671"/>
      <c r="CU24" s="671"/>
      <c r="CV24" s="671"/>
      <c r="CW24" s="671"/>
      <c r="CX24" s="671"/>
      <c r="CY24" s="718"/>
      <c r="CZ24" s="722">
        <v>40.9</v>
      </c>
      <c r="DA24" s="723"/>
      <c r="DB24" s="723"/>
      <c r="DC24" s="724"/>
      <c r="DD24" s="717">
        <v>4849036</v>
      </c>
      <c r="DE24" s="671"/>
      <c r="DF24" s="671"/>
      <c r="DG24" s="671"/>
      <c r="DH24" s="671"/>
      <c r="DI24" s="671"/>
      <c r="DJ24" s="671"/>
      <c r="DK24" s="718"/>
      <c r="DL24" s="717">
        <v>4702238</v>
      </c>
      <c r="DM24" s="671"/>
      <c r="DN24" s="671"/>
      <c r="DO24" s="671"/>
      <c r="DP24" s="671"/>
      <c r="DQ24" s="671"/>
      <c r="DR24" s="671"/>
      <c r="DS24" s="671"/>
      <c r="DT24" s="671"/>
      <c r="DU24" s="671"/>
      <c r="DV24" s="718"/>
      <c r="DW24" s="719">
        <v>49.3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2294642</v>
      </c>
      <c r="S25" s="621"/>
      <c r="T25" s="621"/>
      <c r="U25" s="621"/>
      <c r="V25" s="621"/>
      <c r="W25" s="621"/>
      <c r="X25" s="621"/>
      <c r="Y25" s="622"/>
      <c r="Z25" s="673">
        <v>13.2</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2156766</v>
      </c>
      <c r="CS25" s="639"/>
      <c r="CT25" s="639"/>
      <c r="CU25" s="639"/>
      <c r="CV25" s="639"/>
      <c r="CW25" s="639"/>
      <c r="CX25" s="639"/>
      <c r="CY25" s="640"/>
      <c r="CZ25" s="623">
        <v>12.6</v>
      </c>
      <c r="DA25" s="641"/>
      <c r="DB25" s="641"/>
      <c r="DC25" s="642"/>
      <c r="DD25" s="626">
        <v>1983418</v>
      </c>
      <c r="DE25" s="639"/>
      <c r="DF25" s="639"/>
      <c r="DG25" s="639"/>
      <c r="DH25" s="639"/>
      <c r="DI25" s="639"/>
      <c r="DJ25" s="639"/>
      <c r="DK25" s="640"/>
      <c r="DL25" s="626">
        <v>1867047</v>
      </c>
      <c r="DM25" s="639"/>
      <c r="DN25" s="639"/>
      <c r="DO25" s="639"/>
      <c r="DP25" s="639"/>
      <c r="DQ25" s="639"/>
      <c r="DR25" s="639"/>
      <c r="DS25" s="639"/>
      <c r="DT25" s="639"/>
      <c r="DU25" s="639"/>
      <c r="DV25" s="640"/>
      <c r="DW25" s="643">
        <v>19.600000000000001</v>
      </c>
      <c r="DX25" s="644"/>
      <c r="DY25" s="644"/>
      <c r="DZ25" s="644"/>
      <c r="EA25" s="644"/>
      <c r="EB25" s="644"/>
      <c r="EC25" s="645"/>
    </row>
    <row r="26" spans="2:133" ht="11.25" customHeight="1" x14ac:dyDescent="0.15">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1246046</v>
      </c>
      <c r="CS26" s="621"/>
      <c r="CT26" s="621"/>
      <c r="CU26" s="621"/>
      <c r="CV26" s="621"/>
      <c r="CW26" s="621"/>
      <c r="CX26" s="621"/>
      <c r="CY26" s="622"/>
      <c r="CZ26" s="623">
        <v>7.3</v>
      </c>
      <c r="DA26" s="641"/>
      <c r="DB26" s="641"/>
      <c r="DC26" s="642"/>
      <c r="DD26" s="626">
        <v>1137741</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1394730</v>
      </c>
      <c r="S27" s="621"/>
      <c r="T27" s="621"/>
      <c r="U27" s="621"/>
      <c r="V27" s="621"/>
      <c r="W27" s="621"/>
      <c r="X27" s="621"/>
      <c r="Y27" s="622"/>
      <c r="Z27" s="673">
        <v>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2180049</v>
      </c>
      <c r="BH27" s="621"/>
      <c r="BI27" s="621"/>
      <c r="BJ27" s="621"/>
      <c r="BK27" s="621"/>
      <c r="BL27" s="621"/>
      <c r="BM27" s="621"/>
      <c r="BN27" s="622"/>
      <c r="BO27" s="673">
        <v>100</v>
      </c>
      <c r="BP27" s="673"/>
      <c r="BQ27" s="673"/>
      <c r="BR27" s="673"/>
      <c r="BS27" s="626">
        <v>21847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2358707</v>
      </c>
      <c r="CS27" s="639"/>
      <c r="CT27" s="639"/>
      <c r="CU27" s="639"/>
      <c r="CV27" s="639"/>
      <c r="CW27" s="639"/>
      <c r="CX27" s="639"/>
      <c r="CY27" s="640"/>
      <c r="CZ27" s="623">
        <v>13.8</v>
      </c>
      <c r="DA27" s="641"/>
      <c r="DB27" s="641"/>
      <c r="DC27" s="642"/>
      <c r="DD27" s="626">
        <v>527865</v>
      </c>
      <c r="DE27" s="639"/>
      <c r="DF27" s="639"/>
      <c r="DG27" s="639"/>
      <c r="DH27" s="639"/>
      <c r="DI27" s="639"/>
      <c r="DJ27" s="639"/>
      <c r="DK27" s="640"/>
      <c r="DL27" s="626">
        <v>497438</v>
      </c>
      <c r="DM27" s="639"/>
      <c r="DN27" s="639"/>
      <c r="DO27" s="639"/>
      <c r="DP27" s="639"/>
      <c r="DQ27" s="639"/>
      <c r="DR27" s="639"/>
      <c r="DS27" s="639"/>
      <c r="DT27" s="639"/>
      <c r="DU27" s="639"/>
      <c r="DV27" s="640"/>
      <c r="DW27" s="643">
        <v>5.2</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37647</v>
      </c>
      <c r="S28" s="621"/>
      <c r="T28" s="621"/>
      <c r="U28" s="621"/>
      <c r="V28" s="621"/>
      <c r="W28" s="621"/>
      <c r="X28" s="621"/>
      <c r="Y28" s="622"/>
      <c r="Z28" s="673">
        <v>0.2</v>
      </c>
      <c r="AA28" s="673"/>
      <c r="AB28" s="673"/>
      <c r="AC28" s="673"/>
      <c r="AD28" s="674">
        <v>24666</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2484516</v>
      </c>
      <c r="CS28" s="621"/>
      <c r="CT28" s="621"/>
      <c r="CU28" s="621"/>
      <c r="CV28" s="621"/>
      <c r="CW28" s="621"/>
      <c r="CX28" s="621"/>
      <c r="CY28" s="622"/>
      <c r="CZ28" s="623">
        <v>14.5</v>
      </c>
      <c r="DA28" s="641"/>
      <c r="DB28" s="641"/>
      <c r="DC28" s="642"/>
      <c r="DD28" s="626">
        <v>2337753</v>
      </c>
      <c r="DE28" s="621"/>
      <c r="DF28" s="621"/>
      <c r="DG28" s="621"/>
      <c r="DH28" s="621"/>
      <c r="DI28" s="621"/>
      <c r="DJ28" s="621"/>
      <c r="DK28" s="622"/>
      <c r="DL28" s="626">
        <v>2337753</v>
      </c>
      <c r="DM28" s="621"/>
      <c r="DN28" s="621"/>
      <c r="DO28" s="621"/>
      <c r="DP28" s="621"/>
      <c r="DQ28" s="621"/>
      <c r="DR28" s="621"/>
      <c r="DS28" s="621"/>
      <c r="DT28" s="621"/>
      <c r="DU28" s="621"/>
      <c r="DV28" s="622"/>
      <c r="DW28" s="643">
        <v>24.5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79445</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708"/>
      <c r="BI29" s="708"/>
      <c r="BJ29" s="708"/>
      <c r="BK29" s="708"/>
      <c r="BL29" s="708"/>
      <c r="BM29" s="708"/>
      <c r="BN29" s="708"/>
      <c r="BO29" s="708"/>
      <c r="BP29" s="708"/>
      <c r="BQ29" s="709"/>
      <c r="BR29" s="680" t="s">
        <v>288</v>
      </c>
      <c r="BS29" s="708"/>
      <c r="BT29" s="708"/>
      <c r="BU29" s="708"/>
      <c r="BV29" s="708"/>
      <c r="BW29" s="708"/>
      <c r="BX29" s="708"/>
      <c r="BY29" s="708"/>
      <c r="BZ29" s="708"/>
      <c r="CA29" s="708"/>
      <c r="CB29" s="709"/>
      <c r="CD29" s="690" t="s">
        <v>289</v>
      </c>
      <c r="CE29" s="691"/>
      <c r="CF29" s="657" t="s">
        <v>58</v>
      </c>
      <c r="CG29" s="654"/>
      <c r="CH29" s="654"/>
      <c r="CI29" s="654"/>
      <c r="CJ29" s="654"/>
      <c r="CK29" s="654"/>
      <c r="CL29" s="654"/>
      <c r="CM29" s="654"/>
      <c r="CN29" s="654"/>
      <c r="CO29" s="654"/>
      <c r="CP29" s="654"/>
      <c r="CQ29" s="655"/>
      <c r="CR29" s="620">
        <v>2484169</v>
      </c>
      <c r="CS29" s="639"/>
      <c r="CT29" s="639"/>
      <c r="CU29" s="639"/>
      <c r="CV29" s="639"/>
      <c r="CW29" s="639"/>
      <c r="CX29" s="639"/>
      <c r="CY29" s="640"/>
      <c r="CZ29" s="623">
        <v>14.5</v>
      </c>
      <c r="DA29" s="641"/>
      <c r="DB29" s="641"/>
      <c r="DC29" s="642"/>
      <c r="DD29" s="626">
        <v>2337406</v>
      </c>
      <c r="DE29" s="639"/>
      <c r="DF29" s="639"/>
      <c r="DG29" s="639"/>
      <c r="DH29" s="639"/>
      <c r="DI29" s="639"/>
      <c r="DJ29" s="639"/>
      <c r="DK29" s="640"/>
      <c r="DL29" s="626">
        <v>2337406</v>
      </c>
      <c r="DM29" s="639"/>
      <c r="DN29" s="639"/>
      <c r="DO29" s="639"/>
      <c r="DP29" s="639"/>
      <c r="DQ29" s="639"/>
      <c r="DR29" s="639"/>
      <c r="DS29" s="639"/>
      <c r="DT29" s="639"/>
      <c r="DU29" s="639"/>
      <c r="DV29" s="640"/>
      <c r="DW29" s="643">
        <v>24.5</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352621</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6" t="s">
        <v>291</v>
      </c>
      <c r="AQ30" s="697"/>
      <c r="AR30" s="697"/>
      <c r="AS30" s="697"/>
      <c r="AT30" s="702" t="s">
        <v>292</v>
      </c>
      <c r="AU30" s="184"/>
      <c r="AV30" s="184"/>
      <c r="AW30" s="184"/>
      <c r="AX30" s="705" t="s">
        <v>171</v>
      </c>
      <c r="AY30" s="706"/>
      <c r="AZ30" s="706"/>
      <c r="BA30" s="706"/>
      <c r="BB30" s="706"/>
      <c r="BC30" s="706"/>
      <c r="BD30" s="706"/>
      <c r="BE30" s="706"/>
      <c r="BF30" s="707"/>
      <c r="BG30" s="686">
        <v>99</v>
      </c>
      <c r="BH30" s="687"/>
      <c r="BI30" s="687"/>
      <c r="BJ30" s="687"/>
      <c r="BK30" s="687"/>
      <c r="BL30" s="687"/>
      <c r="BM30" s="688">
        <v>95.8</v>
      </c>
      <c r="BN30" s="687"/>
      <c r="BO30" s="687"/>
      <c r="BP30" s="687"/>
      <c r="BQ30" s="689"/>
      <c r="BR30" s="686">
        <v>99</v>
      </c>
      <c r="BS30" s="687"/>
      <c r="BT30" s="687"/>
      <c r="BU30" s="687"/>
      <c r="BV30" s="687"/>
      <c r="BW30" s="687"/>
      <c r="BX30" s="688">
        <v>95.4</v>
      </c>
      <c r="BY30" s="687"/>
      <c r="BZ30" s="687"/>
      <c r="CA30" s="687"/>
      <c r="CB30" s="689"/>
      <c r="CD30" s="692"/>
      <c r="CE30" s="693"/>
      <c r="CF30" s="657" t="s">
        <v>293</v>
      </c>
      <c r="CG30" s="654"/>
      <c r="CH30" s="654"/>
      <c r="CI30" s="654"/>
      <c r="CJ30" s="654"/>
      <c r="CK30" s="654"/>
      <c r="CL30" s="654"/>
      <c r="CM30" s="654"/>
      <c r="CN30" s="654"/>
      <c r="CO30" s="654"/>
      <c r="CP30" s="654"/>
      <c r="CQ30" s="655"/>
      <c r="CR30" s="620">
        <v>2279922</v>
      </c>
      <c r="CS30" s="621"/>
      <c r="CT30" s="621"/>
      <c r="CU30" s="621"/>
      <c r="CV30" s="621"/>
      <c r="CW30" s="621"/>
      <c r="CX30" s="621"/>
      <c r="CY30" s="622"/>
      <c r="CZ30" s="623">
        <v>13.3</v>
      </c>
      <c r="DA30" s="641"/>
      <c r="DB30" s="641"/>
      <c r="DC30" s="642"/>
      <c r="DD30" s="626">
        <v>2149251</v>
      </c>
      <c r="DE30" s="621"/>
      <c r="DF30" s="621"/>
      <c r="DG30" s="621"/>
      <c r="DH30" s="621"/>
      <c r="DI30" s="621"/>
      <c r="DJ30" s="621"/>
      <c r="DK30" s="622"/>
      <c r="DL30" s="626">
        <v>2149251</v>
      </c>
      <c r="DM30" s="621"/>
      <c r="DN30" s="621"/>
      <c r="DO30" s="621"/>
      <c r="DP30" s="621"/>
      <c r="DQ30" s="621"/>
      <c r="DR30" s="621"/>
      <c r="DS30" s="621"/>
      <c r="DT30" s="621"/>
      <c r="DU30" s="621"/>
      <c r="DV30" s="622"/>
      <c r="DW30" s="643">
        <v>22.5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223271</v>
      </c>
      <c r="S31" s="621"/>
      <c r="T31" s="621"/>
      <c r="U31" s="621"/>
      <c r="V31" s="621"/>
      <c r="W31" s="621"/>
      <c r="X31" s="621"/>
      <c r="Y31" s="622"/>
      <c r="Z31" s="673">
        <v>1.3</v>
      </c>
      <c r="AA31" s="673"/>
      <c r="AB31" s="673"/>
      <c r="AC31" s="673"/>
      <c r="AD31" s="674" t="s">
        <v>112</v>
      </c>
      <c r="AE31" s="674"/>
      <c r="AF31" s="674"/>
      <c r="AG31" s="674"/>
      <c r="AH31" s="674"/>
      <c r="AI31" s="674"/>
      <c r="AJ31" s="674"/>
      <c r="AK31" s="674"/>
      <c r="AL31" s="643" t="s">
        <v>112</v>
      </c>
      <c r="AM31" s="675"/>
      <c r="AN31" s="675"/>
      <c r="AO31" s="676"/>
      <c r="AP31" s="698"/>
      <c r="AQ31" s="699"/>
      <c r="AR31" s="699"/>
      <c r="AS31" s="699"/>
      <c r="AT31" s="703"/>
      <c r="AU31" s="183" t="s">
        <v>295</v>
      </c>
      <c r="AV31" s="183"/>
      <c r="AW31" s="183"/>
      <c r="AX31" s="617" t="s">
        <v>296</v>
      </c>
      <c r="AY31" s="618"/>
      <c r="AZ31" s="618"/>
      <c r="BA31" s="618"/>
      <c r="BB31" s="618"/>
      <c r="BC31" s="618"/>
      <c r="BD31" s="618"/>
      <c r="BE31" s="618"/>
      <c r="BF31" s="619"/>
      <c r="BG31" s="684">
        <v>99.5</v>
      </c>
      <c r="BH31" s="639"/>
      <c r="BI31" s="639"/>
      <c r="BJ31" s="639"/>
      <c r="BK31" s="639"/>
      <c r="BL31" s="639"/>
      <c r="BM31" s="675">
        <v>98.3</v>
      </c>
      <c r="BN31" s="685"/>
      <c r="BO31" s="685"/>
      <c r="BP31" s="685"/>
      <c r="BQ31" s="649"/>
      <c r="BR31" s="684">
        <v>99.3</v>
      </c>
      <c r="BS31" s="639"/>
      <c r="BT31" s="639"/>
      <c r="BU31" s="639"/>
      <c r="BV31" s="639"/>
      <c r="BW31" s="639"/>
      <c r="BX31" s="675">
        <v>97.6</v>
      </c>
      <c r="BY31" s="685"/>
      <c r="BZ31" s="685"/>
      <c r="CA31" s="685"/>
      <c r="CB31" s="649"/>
      <c r="CD31" s="692"/>
      <c r="CE31" s="693"/>
      <c r="CF31" s="657" t="s">
        <v>297</v>
      </c>
      <c r="CG31" s="654"/>
      <c r="CH31" s="654"/>
      <c r="CI31" s="654"/>
      <c r="CJ31" s="654"/>
      <c r="CK31" s="654"/>
      <c r="CL31" s="654"/>
      <c r="CM31" s="654"/>
      <c r="CN31" s="654"/>
      <c r="CO31" s="654"/>
      <c r="CP31" s="654"/>
      <c r="CQ31" s="655"/>
      <c r="CR31" s="620">
        <v>204247</v>
      </c>
      <c r="CS31" s="639"/>
      <c r="CT31" s="639"/>
      <c r="CU31" s="639"/>
      <c r="CV31" s="639"/>
      <c r="CW31" s="639"/>
      <c r="CX31" s="639"/>
      <c r="CY31" s="640"/>
      <c r="CZ31" s="623">
        <v>1.2</v>
      </c>
      <c r="DA31" s="641"/>
      <c r="DB31" s="641"/>
      <c r="DC31" s="642"/>
      <c r="DD31" s="626">
        <v>188155</v>
      </c>
      <c r="DE31" s="639"/>
      <c r="DF31" s="639"/>
      <c r="DG31" s="639"/>
      <c r="DH31" s="639"/>
      <c r="DI31" s="639"/>
      <c r="DJ31" s="639"/>
      <c r="DK31" s="640"/>
      <c r="DL31" s="626">
        <v>188155</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760719</v>
      </c>
      <c r="S32" s="621"/>
      <c r="T32" s="621"/>
      <c r="U32" s="621"/>
      <c r="V32" s="621"/>
      <c r="W32" s="621"/>
      <c r="X32" s="621"/>
      <c r="Y32" s="622"/>
      <c r="Z32" s="673">
        <v>4.4000000000000004</v>
      </c>
      <c r="AA32" s="673"/>
      <c r="AB32" s="673"/>
      <c r="AC32" s="673"/>
      <c r="AD32" s="674">
        <v>29</v>
      </c>
      <c r="AE32" s="674"/>
      <c r="AF32" s="674"/>
      <c r="AG32" s="674"/>
      <c r="AH32" s="674"/>
      <c r="AI32" s="674"/>
      <c r="AJ32" s="674"/>
      <c r="AK32" s="674"/>
      <c r="AL32" s="643">
        <v>0</v>
      </c>
      <c r="AM32" s="675"/>
      <c r="AN32" s="675"/>
      <c r="AO32" s="676"/>
      <c r="AP32" s="700"/>
      <c r="AQ32" s="701"/>
      <c r="AR32" s="701"/>
      <c r="AS32" s="701"/>
      <c r="AT32" s="704"/>
      <c r="AU32" s="185"/>
      <c r="AV32" s="185"/>
      <c r="AW32" s="185"/>
      <c r="AX32" s="601" t="s">
        <v>299</v>
      </c>
      <c r="AY32" s="602"/>
      <c r="AZ32" s="602"/>
      <c r="BA32" s="602"/>
      <c r="BB32" s="602"/>
      <c r="BC32" s="602"/>
      <c r="BD32" s="602"/>
      <c r="BE32" s="602"/>
      <c r="BF32" s="603"/>
      <c r="BG32" s="683">
        <v>98.3</v>
      </c>
      <c r="BH32" s="605"/>
      <c r="BI32" s="605"/>
      <c r="BJ32" s="605"/>
      <c r="BK32" s="605"/>
      <c r="BL32" s="605"/>
      <c r="BM32" s="668">
        <v>92.3</v>
      </c>
      <c r="BN32" s="605"/>
      <c r="BO32" s="605"/>
      <c r="BP32" s="605"/>
      <c r="BQ32" s="662"/>
      <c r="BR32" s="683">
        <v>98.5</v>
      </c>
      <c r="BS32" s="605"/>
      <c r="BT32" s="605"/>
      <c r="BU32" s="605"/>
      <c r="BV32" s="605"/>
      <c r="BW32" s="605"/>
      <c r="BX32" s="668">
        <v>92.1</v>
      </c>
      <c r="BY32" s="605"/>
      <c r="BZ32" s="605"/>
      <c r="CA32" s="605"/>
      <c r="CB32" s="662"/>
      <c r="CD32" s="694"/>
      <c r="CE32" s="695"/>
      <c r="CF32" s="657" t="s">
        <v>300</v>
      </c>
      <c r="CG32" s="654"/>
      <c r="CH32" s="654"/>
      <c r="CI32" s="654"/>
      <c r="CJ32" s="654"/>
      <c r="CK32" s="654"/>
      <c r="CL32" s="654"/>
      <c r="CM32" s="654"/>
      <c r="CN32" s="654"/>
      <c r="CO32" s="654"/>
      <c r="CP32" s="654"/>
      <c r="CQ32" s="655"/>
      <c r="CR32" s="620">
        <v>347</v>
      </c>
      <c r="CS32" s="621"/>
      <c r="CT32" s="621"/>
      <c r="CU32" s="621"/>
      <c r="CV32" s="621"/>
      <c r="CW32" s="621"/>
      <c r="CX32" s="621"/>
      <c r="CY32" s="622"/>
      <c r="CZ32" s="623">
        <v>0</v>
      </c>
      <c r="DA32" s="641"/>
      <c r="DB32" s="641"/>
      <c r="DC32" s="642"/>
      <c r="DD32" s="626">
        <v>347</v>
      </c>
      <c r="DE32" s="621"/>
      <c r="DF32" s="621"/>
      <c r="DG32" s="621"/>
      <c r="DH32" s="621"/>
      <c r="DI32" s="621"/>
      <c r="DJ32" s="621"/>
      <c r="DK32" s="622"/>
      <c r="DL32" s="626">
        <v>347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1830202</v>
      </c>
      <c r="S33" s="621"/>
      <c r="T33" s="621"/>
      <c r="U33" s="621"/>
      <c r="V33" s="621"/>
      <c r="W33" s="621"/>
      <c r="X33" s="621"/>
      <c r="Y33" s="622"/>
      <c r="Z33" s="673">
        <v>10.5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7870478</v>
      </c>
      <c r="CS33" s="639"/>
      <c r="CT33" s="639"/>
      <c r="CU33" s="639"/>
      <c r="CV33" s="639"/>
      <c r="CW33" s="639"/>
      <c r="CX33" s="639"/>
      <c r="CY33" s="640"/>
      <c r="CZ33" s="623">
        <v>46</v>
      </c>
      <c r="DA33" s="641"/>
      <c r="DB33" s="641"/>
      <c r="DC33" s="642"/>
      <c r="DD33" s="626">
        <v>5724388</v>
      </c>
      <c r="DE33" s="639"/>
      <c r="DF33" s="639"/>
      <c r="DG33" s="639"/>
      <c r="DH33" s="639"/>
      <c r="DI33" s="639"/>
      <c r="DJ33" s="639"/>
      <c r="DK33" s="640"/>
      <c r="DL33" s="626">
        <v>3416174</v>
      </c>
      <c r="DM33" s="639"/>
      <c r="DN33" s="639"/>
      <c r="DO33" s="639"/>
      <c r="DP33" s="639"/>
      <c r="DQ33" s="639"/>
      <c r="DR33" s="639"/>
      <c r="DS33" s="639"/>
      <c r="DT33" s="639"/>
      <c r="DU33" s="639"/>
      <c r="DV33" s="640"/>
      <c r="DW33" s="643">
        <v>35.799999999999997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1670014</v>
      </c>
      <c r="CS34" s="621"/>
      <c r="CT34" s="621"/>
      <c r="CU34" s="621"/>
      <c r="CV34" s="621"/>
      <c r="CW34" s="621"/>
      <c r="CX34" s="621"/>
      <c r="CY34" s="622"/>
      <c r="CZ34" s="623">
        <v>9.8000000000000007</v>
      </c>
      <c r="DA34" s="641"/>
      <c r="DB34" s="641"/>
      <c r="DC34" s="642"/>
      <c r="DD34" s="626">
        <v>1234066</v>
      </c>
      <c r="DE34" s="621"/>
      <c r="DF34" s="621"/>
      <c r="DG34" s="621"/>
      <c r="DH34" s="621"/>
      <c r="DI34" s="621"/>
      <c r="DJ34" s="621"/>
      <c r="DK34" s="622"/>
      <c r="DL34" s="626">
        <v>936683</v>
      </c>
      <c r="DM34" s="621"/>
      <c r="DN34" s="621"/>
      <c r="DO34" s="621"/>
      <c r="DP34" s="621"/>
      <c r="DQ34" s="621"/>
      <c r="DR34" s="621"/>
      <c r="DS34" s="621"/>
      <c r="DT34" s="621"/>
      <c r="DU34" s="621"/>
      <c r="DV34" s="622"/>
      <c r="DW34" s="643">
        <v>9.8000000000000007</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383502</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2664651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4599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559840</v>
      </c>
      <c r="CS35" s="639"/>
      <c r="CT35" s="639"/>
      <c r="CU35" s="639"/>
      <c r="CV35" s="639"/>
      <c r="CW35" s="639"/>
      <c r="CX35" s="639"/>
      <c r="CY35" s="640"/>
      <c r="CZ35" s="623">
        <v>3.3</v>
      </c>
      <c r="DA35" s="641"/>
      <c r="DB35" s="641"/>
      <c r="DC35" s="642"/>
      <c r="DD35" s="626">
        <v>498592</v>
      </c>
      <c r="DE35" s="639"/>
      <c r="DF35" s="639"/>
      <c r="DG35" s="639"/>
      <c r="DH35" s="639"/>
      <c r="DI35" s="639"/>
      <c r="DJ35" s="639"/>
      <c r="DK35" s="640"/>
      <c r="DL35" s="626">
        <v>421247</v>
      </c>
      <c r="DM35" s="639"/>
      <c r="DN35" s="639"/>
      <c r="DO35" s="639"/>
      <c r="DP35" s="639"/>
      <c r="DQ35" s="639"/>
      <c r="DR35" s="639"/>
      <c r="DS35" s="639"/>
      <c r="DT35" s="639"/>
      <c r="DU35" s="639"/>
      <c r="DV35" s="640"/>
      <c r="DW35" s="643">
        <v>4.4000000000000004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17364407</v>
      </c>
      <c r="S36" s="661"/>
      <c r="T36" s="661"/>
      <c r="U36" s="661"/>
      <c r="V36" s="661"/>
      <c r="W36" s="661"/>
      <c r="X36" s="661"/>
      <c r="Y36" s="664"/>
      <c r="Z36" s="665">
        <v>100</v>
      </c>
      <c r="AA36" s="665"/>
      <c r="AB36" s="665"/>
      <c r="AC36" s="665"/>
      <c r="AD36" s="666">
        <v>9159213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1103982</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-87543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3389705</v>
      </c>
      <c r="CS36" s="621"/>
      <c r="CT36" s="621"/>
      <c r="CU36" s="621"/>
      <c r="CV36" s="621"/>
      <c r="CW36" s="621"/>
      <c r="CX36" s="621"/>
      <c r="CY36" s="622"/>
      <c r="CZ36" s="623">
        <v>19.8</v>
      </c>
      <c r="DA36" s="641"/>
      <c r="DB36" s="641"/>
      <c r="DC36" s="642"/>
      <c r="DD36" s="626">
        <v>2377220</v>
      </c>
      <c r="DE36" s="621"/>
      <c r="DF36" s="621"/>
      <c r="DG36" s="621"/>
      <c r="DH36" s="621"/>
      <c r="DI36" s="621"/>
      <c r="DJ36" s="621"/>
      <c r="DK36" s="622"/>
      <c r="DL36" s="626">
        <v>959044</v>
      </c>
      <c r="DM36" s="621"/>
      <c r="DN36" s="621"/>
      <c r="DO36" s="621"/>
      <c r="DP36" s="621"/>
      <c r="DQ36" s="621"/>
      <c r="DR36" s="621"/>
      <c r="DS36" s="621"/>
      <c r="DT36" s="621"/>
      <c r="DU36" s="621"/>
      <c r="DV36" s="622"/>
      <c r="DW36" s="643">
        <v>10.1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311932</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3501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1039265</v>
      </c>
      <c r="CS37" s="639"/>
      <c r="CT37" s="639"/>
      <c r="CU37" s="639"/>
      <c r="CV37" s="639"/>
      <c r="CW37" s="639"/>
      <c r="CX37" s="639"/>
      <c r="CY37" s="640"/>
      <c r="CZ37" s="623">
        <v>6.1</v>
      </c>
      <c r="DA37" s="641"/>
      <c r="DB37" s="641"/>
      <c r="DC37" s="642"/>
      <c r="DD37" s="626">
        <v>953267</v>
      </c>
      <c r="DE37" s="639"/>
      <c r="DF37" s="639"/>
      <c r="DG37" s="639"/>
      <c r="DH37" s="639"/>
      <c r="DI37" s="639"/>
      <c r="DJ37" s="639"/>
      <c r="DK37" s="640"/>
      <c r="DL37" s="626">
        <v>637838</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64787</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5693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1495882</v>
      </c>
      <c r="CS38" s="621"/>
      <c r="CT38" s="621"/>
      <c r="CU38" s="621"/>
      <c r="CV38" s="621"/>
      <c r="CW38" s="621"/>
      <c r="CX38" s="621"/>
      <c r="CY38" s="622"/>
      <c r="CZ38" s="623">
        <v>8.6999999999999993</v>
      </c>
      <c r="DA38" s="641"/>
      <c r="DB38" s="641"/>
      <c r="DC38" s="642"/>
      <c r="DD38" s="626">
        <v>1281608</v>
      </c>
      <c r="DE38" s="621"/>
      <c r="DF38" s="621"/>
      <c r="DG38" s="621"/>
      <c r="DH38" s="621"/>
      <c r="DI38" s="621"/>
      <c r="DJ38" s="621"/>
      <c r="DK38" s="622"/>
      <c r="DL38" s="626">
        <v>1099200</v>
      </c>
      <c r="DM38" s="621"/>
      <c r="DN38" s="621"/>
      <c r="DO38" s="621"/>
      <c r="DP38" s="621"/>
      <c r="DQ38" s="621"/>
      <c r="DR38" s="621"/>
      <c r="DS38" s="621"/>
      <c r="DT38" s="621"/>
      <c r="DU38" s="621"/>
      <c r="DV38" s="622"/>
      <c r="DW38" s="643">
        <v>11.5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8693</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3395</v>
      </c>
      <c r="CS39" s="639"/>
      <c r="CT39" s="639"/>
      <c r="CU39" s="639"/>
      <c r="CV39" s="639"/>
      <c r="CW39" s="639"/>
      <c r="CX39" s="639"/>
      <c r="CY39" s="640"/>
      <c r="CZ39" s="623">
        <v>0</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310300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751642</v>
      </c>
      <c r="CS40" s="621"/>
      <c r="CT40" s="621"/>
      <c r="CU40" s="621"/>
      <c r="CV40" s="621"/>
      <c r="CW40" s="621"/>
      <c r="CX40" s="621"/>
      <c r="CY40" s="622"/>
      <c r="CZ40" s="623">
        <v>4.4000000000000004</v>
      </c>
      <c r="DA40" s="641"/>
      <c r="DB40" s="641"/>
      <c r="DC40" s="642"/>
      <c r="DD40" s="626">
        <v>332902</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864957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400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2229956</v>
      </c>
      <c r="CS42" s="621"/>
      <c r="CT42" s="621"/>
      <c r="CU42" s="621"/>
      <c r="CV42" s="621"/>
      <c r="CW42" s="621"/>
      <c r="CX42" s="621"/>
      <c r="CY42" s="622"/>
      <c r="CZ42" s="623">
        <v>13</v>
      </c>
      <c r="DA42" s="624"/>
      <c r="DB42" s="624"/>
      <c r="DC42" s="625"/>
      <c r="DD42" s="626">
        <v>211026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47008</v>
      </c>
      <c r="CS43" s="639"/>
      <c r="CT43" s="639"/>
      <c r="CU43" s="639"/>
      <c r="CV43" s="639"/>
      <c r="CW43" s="639"/>
      <c r="CX43" s="639"/>
      <c r="CY43" s="640"/>
      <c r="CZ43" s="623">
        <v>0.3</v>
      </c>
      <c r="DA43" s="641"/>
      <c r="DB43" s="641"/>
      <c r="DC43" s="642"/>
      <c r="DD43" s="626">
        <v>46115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1910213</v>
      </c>
      <c r="CS44" s="621"/>
      <c r="CT44" s="621"/>
      <c r="CU44" s="621"/>
      <c r="CV44" s="621"/>
      <c r="CW44" s="621"/>
      <c r="CX44" s="621"/>
      <c r="CY44" s="622"/>
      <c r="CZ44" s="623">
        <v>11.2</v>
      </c>
      <c r="DA44" s="624"/>
      <c r="DB44" s="624"/>
      <c r="DC44" s="625"/>
      <c r="DD44" s="626">
        <v>173857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1380276</v>
      </c>
      <c r="CS45" s="639"/>
      <c r="CT45" s="639"/>
      <c r="CU45" s="639"/>
      <c r="CV45" s="639"/>
      <c r="CW45" s="639"/>
      <c r="CX45" s="639"/>
      <c r="CY45" s="640"/>
      <c r="CZ45" s="623">
        <v>8.1</v>
      </c>
      <c r="DA45" s="641"/>
      <c r="DB45" s="641"/>
      <c r="DC45" s="642"/>
      <c r="DD45" s="626">
        <v>73247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466905</v>
      </c>
      <c r="CS46" s="621"/>
      <c r="CT46" s="621"/>
      <c r="CU46" s="621"/>
      <c r="CV46" s="621"/>
      <c r="CW46" s="621"/>
      <c r="CX46" s="621"/>
      <c r="CY46" s="622"/>
      <c r="CZ46" s="623">
        <v>2.7</v>
      </c>
      <c r="DA46" s="624"/>
      <c r="DB46" s="624"/>
      <c r="DC46" s="625"/>
      <c r="DD46" s="626">
        <v>99059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319743</v>
      </c>
      <c r="CS47" s="639"/>
      <c r="CT47" s="639"/>
      <c r="CU47" s="639"/>
      <c r="CV47" s="639"/>
      <c r="CW47" s="639"/>
      <c r="CX47" s="639"/>
      <c r="CY47" s="640"/>
      <c r="CZ47" s="623">
        <v>1.9</v>
      </c>
      <c r="DA47" s="641"/>
      <c r="DB47" s="641"/>
      <c r="DC47" s="642"/>
      <c r="DD47" s="626">
        <v>37169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17100423</v>
      </c>
      <c r="CS49" s="605"/>
      <c r="CT49" s="605"/>
      <c r="CU49" s="605"/>
      <c r="CV49" s="605"/>
      <c r="CW49" s="605"/>
      <c r="CX49" s="605"/>
      <c r="CY49" s="606"/>
      <c r="CZ49" s="607">
        <v>100</v>
      </c>
      <c r="DA49" s="608"/>
      <c r="DB49" s="608"/>
      <c r="DC49" s="609"/>
      <c r="DD49" s="610">
        <v>10784450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17364</v>
      </c>
      <c r="R7" s="1134"/>
      <c r="S7" s="1134"/>
      <c r="T7" s="1134"/>
      <c r="U7" s="1134"/>
      <c r="V7" s="1134">
        <v>17100</v>
      </c>
      <c r="W7" s="1134"/>
      <c r="X7" s="1134"/>
      <c r="Y7" s="1134"/>
      <c r="Z7" s="1134"/>
      <c r="AA7" s="1134">
        <v>264</v>
      </c>
      <c r="AB7" s="1134"/>
      <c r="AC7" s="1134"/>
      <c r="AD7" s="1134"/>
      <c r="AE7" s="1135"/>
      <c r="AF7" s="1136">
        <v>251</v>
      </c>
      <c r="AG7" s="1137"/>
      <c r="AH7" s="1137"/>
      <c r="AI7" s="1137"/>
      <c r="AJ7" s="1138"/>
      <c r="AK7" s="1120">
        <v>353</v>
      </c>
      <c r="AL7" s="1121"/>
      <c r="AM7" s="1121"/>
      <c r="AN7" s="1121"/>
      <c r="AO7" s="1121"/>
      <c r="AP7" s="1121">
        <v>22510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2</v>
      </c>
      <c r="CI7" s="1118"/>
      <c r="CJ7" s="1118"/>
      <c r="CK7" s="1118"/>
      <c r="CL7" s="1119"/>
      <c r="CM7" s="1117">
        <v>40</v>
      </c>
      <c r="CN7" s="1118"/>
      <c r="CO7" s="1118"/>
      <c r="CP7" s="1118"/>
      <c r="CQ7" s="1119"/>
      <c r="CR7" s="1117">
        <v>8</v>
      </c>
      <c r="CS7" s="1118"/>
      <c r="CT7" s="1118"/>
      <c r="CU7" s="1118"/>
      <c r="CV7" s="1119"/>
      <c r="CW7" s="1117" t="s">
        <v>547</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367</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251</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3641</v>
      </c>
      <c r="R28" s="1083"/>
      <c r="S28" s="1083"/>
      <c r="T28" s="1083"/>
      <c r="U28" s="1083"/>
      <c r="V28" s="1083">
        <v>3636</v>
      </c>
      <c r="W28" s="1083"/>
      <c r="X28" s="1083"/>
      <c r="Y28" s="1083"/>
      <c r="Z28" s="1083"/>
      <c r="AA28" s="1083">
        <v>5</v>
      </c>
      <c r="AB28" s="1083"/>
      <c r="AC28" s="1083"/>
      <c r="AD28" s="1083"/>
      <c r="AE28" s="1084"/>
      <c r="AF28" s="1085">
        <v>5</v>
      </c>
      <c r="AG28" s="1083"/>
      <c r="AH28" s="1083"/>
      <c r="AI28" s="1083"/>
      <c r="AJ28" s="1086"/>
      <c r="AK28" s="1087">
        <v>329</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0" t="s">
        <v>381</v>
      </c>
      <c r="C29" s="1061"/>
      <c r="D29" s="1061"/>
      <c r="E29" s="1061"/>
      <c r="F29" s="1061"/>
      <c r="G29" s="1061"/>
      <c r="H29" s="1061"/>
      <c r="I29" s="1061"/>
      <c r="J29" s="1061"/>
      <c r="K29" s="1061"/>
      <c r="L29" s="1061"/>
      <c r="M29" s="1061"/>
      <c r="N29" s="1061"/>
      <c r="O29" s="1061"/>
      <c r="P29" s="1062"/>
      <c r="Q29" s="1072">
        <v>2441</v>
      </c>
      <c r="R29" s="1073"/>
      <c r="S29" s="1073"/>
      <c r="T29" s="1073"/>
      <c r="U29" s="1073"/>
      <c r="V29" s="1073">
        <v>2339</v>
      </c>
      <c r="W29" s="1073"/>
      <c r="X29" s="1073"/>
      <c r="Y29" s="1073"/>
      <c r="Z29" s="1073"/>
      <c r="AA29" s="1073">
        <v>102</v>
      </c>
      <c r="AB29" s="1073"/>
      <c r="AC29" s="1073"/>
      <c r="AD29" s="1073"/>
      <c r="AE29" s="1074"/>
      <c r="AF29" s="1066">
        <v>102</v>
      </c>
      <c r="AG29" s="1067"/>
      <c r="AH29" s="1067"/>
      <c r="AI29" s="1067"/>
      <c r="AJ29" s="1068"/>
      <c r="AK29" s="1009">
        <v>367</v>
      </c>
      <c r="AL29" s="1000"/>
      <c r="AM29" s="1000"/>
      <c r="AN29" s="1000"/>
      <c r="AO29" s="1000"/>
      <c r="AP29" s="1000" t="s">
        <v>547</v>
      </c>
      <c r="AQ29" s="1000"/>
      <c r="AR29" s="1000"/>
      <c r="AS29" s="1000"/>
      <c r="AT29" s="1000"/>
      <c r="AU29" s="1000" t="s">
        <v>547</v>
      </c>
      <c r="AV29" s="1000"/>
      <c r="AW29" s="1000"/>
      <c r="AX29" s="1000"/>
      <c r="AY29" s="1000"/>
      <c r="AZ29" s="1071" t="s">
        <v>547</v>
      </c>
      <c r="BA29" s="1071"/>
      <c r="BB29" s="1071"/>
      <c r="BC29" s="1071"/>
      <c r="BD29" s="1071"/>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0" t="s">
        <v>382</v>
      </c>
      <c r="C30" s="1061"/>
      <c r="D30" s="1061"/>
      <c r="E30" s="1061"/>
      <c r="F30" s="1061"/>
      <c r="G30" s="1061"/>
      <c r="H30" s="1061"/>
      <c r="I30" s="1061"/>
      <c r="J30" s="1061"/>
      <c r="K30" s="1061"/>
      <c r="L30" s="1061"/>
      <c r="M30" s="1061"/>
      <c r="N30" s="1061"/>
      <c r="O30" s="1061"/>
      <c r="P30" s="1062"/>
      <c r="Q30" s="1072">
        <v>356</v>
      </c>
      <c r="R30" s="1073"/>
      <c r="S30" s="1073"/>
      <c r="T30" s="1073"/>
      <c r="U30" s="1073"/>
      <c r="V30" s="1073">
        <v>356</v>
      </c>
      <c r="W30" s="1073"/>
      <c r="X30" s="1073"/>
      <c r="Y30" s="1073"/>
      <c r="Z30" s="1073"/>
      <c r="AA30" s="1073" t="s">
        <v>547</v>
      </c>
      <c r="AB30" s="1073"/>
      <c r="AC30" s="1073"/>
      <c r="AD30" s="1073"/>
      <c r="AE30" s="1074"/>
      <c r="AF30" s="1066" t="s">
        <v>547</v>
      </c>
      <c r="AG30" s="1067"/>
      <c r="AH30" s="1067"/>
      <c r="AI30" s="1067"/>
      <c r="AJ30" s="1068"/>
      <c r="AK30" s="1009">
        <v>130</v>
      </c>
      <c r="AL30" s="1000"/>
      <c r="AM30" s="1000"/>
      <c r="AN30" s="1000"/>
      <c r="AO30" s="1000"/>
      <c r="AP30" s="1000" t="s">
        <v>547</v>
      </c>
      <c r="AQ30" s="1000"/>
      <c r="AR30" s="1000"/>
      <c r="AS30" s="1000"/>
      <c r="AT30" s="1000"/>
      <c r="AU30" s="1000" t="s">
        <v>547</v>
      </c>
      <c r="AV30" s="1000"/>
      <c r="AW30" s="1000"/>
      <c r="AX30" s="1000"/>
      <c r="AY30" s="1000"/>
      <c r="AZ30" s="1071" t="s">
        <v>547</v>
      </c>
      <c r="BA30" s="1071"/>
      <c r="BB30" s="1071"/>
      <c r="BC30" s="1071"/>
      <c r="BD30" s="1071"/>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0" t="s">
        <v>383</v>
      </c>
      <c r="C31" s="1061"/>
      <c r="D31" s="1061"/>
      <c r="E31" s="1061"/>
      <c r="F31" s="1061"/>
      <c r="G31" s="1061"/>
      <c r="H31" s="1061"/>
      <c r="I31" s="1061"/>
      <c r="J31" s="1061"/>
      <c r="K31" s="1061"/>
      <c r="L31" s="1061"/>
      <c r="M31" s="1061"/>
      <c r="N31" s="1061"/>
      <c r="O31" s="1061"/>
      <c r="P31" s="1062"/>
      <c r="Q31" s="1072">
        <v>2</v>
      </c>
      <c r="R31" s="1073"/>
      <c r="S31" s="1073"/>
      <c r="T31" s="1073"/>
      <c r="U31" s="1073"/>
      <c r="V31" s="1073">
        <v>2</v>
      </c>
      <c r="W31" s="1073"/>
      <c r="X31" s="1073"/>
      <c r="Y31" s="1073"/>
      <c r="Z31" s="1073"/>
      <c r="AA31" s="1073" t="s">
        <v>547</v>
      </c>
      <c r="AB31" s="1073"/>
      <c r="AC31" s="1073"/>
      <c r="AD31" s="1073"/>
      <c r="AE31" s="1074"/>
      <c r="AF31" s="1066" t="s">
        <v>384</v>
      </c>
      <c r="AG31" s="1067"/>
      <c r="AH31" s="1067"/>
      <c r="AI31" s="1067"/>
      <c r="AJ31" s="1068"/>
      <c r="AK31" s="1009">
        <v>2</v>
      </c>
      <c r="AL31" s="1000"/>
      <c r="AM31" s="1000"/>
      <c r="AN31" s="1000"/>
      <c r="AO31" s="1000"/>
      <c r="AP31" s="1000" t="s">
        <v>547</v>
      </c>
      <c r="AQ31" s="1000"/>
      <c r="AR31" s="1000"/>
      <c r="AS31" s="1000"/>
      <c r="AT31" s="1000"/>
      <c r="AU31" s="1000" t="s">
        <v>547</v>
      </c>
      <c r="AV31" s="1000"/>
      <c r="AW31" s="1000"/>
      <c r="AX31" s="1000"/>
      <c r="AY31" s="1000"/>
      <c r="AZ31" s="1071" t="s">
        <v>547</v>
      </c>
      <c r="BA31" s="1071"/>
      <c r="BB31" s="1071"/>
      <c r="BC31" s="1071"/>
      <c r="BD31" s="1071"/>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0" t="s">
        <v>385</v>
      </c>
      <c r="C32" s="1061"/>
      <c r="D32" s="1061"/>
      <c r="E32" s="1061"/>
      <c r="F32" s="1061"/>
      <c r="G32" s="1061"/>
      <c r="H32" s="1061"/>
      <c r="I32" s="1061"/>
      <c r="J32" s="1061"/>
      <c r="K32" s="1061"/>
      <c r="L32" s="1061"/>
      <c r="M32" s="1061"/>
      <c r="N32" s="1061"/>
      <c r="O32" s="1061"/>
      <c r="P32" s="1062"/>
      <c r="Q32" s="1072">
        <v>598</v>
      </c>
      <c r="R32" s="1073"/>
      <c r="S32" s="1073"/>
      <c r="T32" s="1073"/>
      <c r="U32" s="1073"/>
      <c r="V32" s="1073">
        <v>635</v>
      </c>
      <c r="W32" s="1073"/>
      <c r="X32" s="1073"/>
      <c r="Y32" s="1073"/>
      <c r="Z32" s="1073"/>
      <c r="AA32" s="1073">
        <v>-37</v>
      </c>
      <c r="AB32" s="1073"/>
      <c r="AC32" s="1073"/>
      <c r="AD32" s="1073"/>
      <c r="AE32" s="1074"/>
      <c r="AF32" s="1066">
        <v>228</v>
      </c>
      <c r="AG32" s="1067"/>
      <c r="AH32" s="1067"/>
      <c r="AI32" s="1067"/>
      <c r="AJ32" s="1068"/>
      <c r="AK32" s="1009">
        <v>40</v>
      </c>
      <c r="AL32" s="1000"/>
      <c r="AM32" s="1000"/>
      <c r="AN32" s="1000"/>
      <c r="AO32" s="1000"/>
      <c r="AP32" s="1000">
        <v>654</v>
      </c>
      <c r="AQ32" s="1000"/>
      <c r="AR32" s="1000"/>
      <c r="AS32" s="1000"/>
      <c r="AT32" s="1000"/>
      <c r="AU32" s="1000">
        <v>140</v>
      </c>
      <c r="AV32" s="1000"/>
      <c r="AW32" s="1000"/>
      <c r="AX32" s="1000"/>
      <c r="AY32" s="1000"/>
      <c r="AZ32" s="1071" t="s">
        <v>547</v>
      </c>
      <c r="BA32" s="1071"/>
      <c r="BB32" s="1071"/>
      <c r="BC32" s="1071"/>
      <c r="BD32" s="1071"/>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0" t="s">
        <v>387</v>
      </c>
      <c r="C33" s="1061"/>
      <c r="D33" s="1061"/>
      <c r="E33" s="1061"/>
      <c r="F33" s="1061"/>
      <c r="G33" s="1061"/>
      <c r="H33" s="1061"/>
      <c r="I33" s="1061"/>
      <c r="J33" s="1061"/>
      <c r="K33" s="1061"/>
      <c r="L33" s="1061"/>
      <c r="M33" s="1061"/>
      <c r="N33" s="1061"/>
      <c r="O33" s="1061"/>
      <c r="P33" s="1062"/>
      <c r="Q33" s="1072">
        <v>4185</v>
      </c>
      <c r="R33" s="1073"/>
      <c r="S33" s="1073"/>
      <c r="T33" s="1073"/>
      <c r="U33" s="1073"/>
      <c r="V33" s="1073">
        <v>4340</v>
      </c>
      <c r="W33" s="1073"/>
      <c r="X33" s="1073"/>
      <c r="Y33" s="1073"/>
      <c r="Z33" s="1073"/>
      <c r="AA33" s="1073">
        <v>-155</v>
      </c>
      <c r="AB33" s="1073"/>
      <c r="AC33" s="1073"/>
      <c r="AD33" s="1073"/>
      <c r="AE33" s="1074"/>
      <c r="AF33" s="1066">
        <v>-604</v>
      </c>
      <c r="AG33" s="1067"/>
      <c r="AH33" s="1067"/>
      <c r="AI33" s="1067"/>
      <c r="AJ33" s="1068"/>
      <c r="AK33" s="1009">
        <v>1104</v>
      </c>
      <c r="AL33" s="1000"/>
      <c r="AM33" s="1000"/>
      <c r="AN33" s="1000"/>
      <c r="AO33" s="1000"/>
      <c r="AP33" s="1000">
        <v>7261</v>
      </c>
      <c r="AQ33" s="1000"/>
      <c r="AR33" s="1000"/>
      <c r="AS33" s="1000"/>
      <c r="AT33" s="1000"/>
      <c r="AU33" s="1000">
        <v>5083</v>
      </c>
      <c r="AV33" s="1000"/>
      <c r="AW33" s="1000"/>
      <c r="AX33" s="1000"/>
      <c r="AY33" s="1000"/>
      <c r="AZ33" s="1071">
        <v>17.600000000000001</v>
      </c>
      <c r="BA33" s="1071"/>
      <c r="BB33" s="1071"/>
      <c r="BC33" s="1071"/>
      <c r="BD33" s="1071"/>
      <c r="BE33" s="1055" t="s">
        <v>386</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0" t="s">
        <v>388</v>
      </c>
      <c r="C34" s="1061"/>
      <c r="D34" s="1061"/>
      <c r="E34" s="1061"/>
      <c r="F34" s="1061"/>
      <c r="G34" s="1061"/>
      <c r="H34" s="1061"/>
      <c r="I34" s="1061"/>
      <c r="J34" s="1061"/>
      <c r="K34" s="1061"/>
      <c r="L34" s="1061"/>
      <c r="M34" s="1061"/>
      <c r="N34" s="1061"/>
      <c r="O34" s="1061"/>
      <c r="P34" s="1062"/>
      <c r="Q34" s="1072">
        <v>266</v>
      </c>
      <c r="R34" s="1073"/>
      <c r="S34" s="1073"/>
      <c r="T34" s="1073"/>
      <c r="U34" s="1073"/>
      <c r="V34" s="1073">
        <v>256</v>
      </c>
      <c r="W34" s="1073"/>
      <c r="X34" s="1073"/>
      <c r="Y34" s="1073"/>
      <c r="Z34" s="1073"/>
      <c r="AA34" s="1073">
        <v>10</v>
      </c>
      <c r="AB34" s="1073"/>
      <c r="AC34" s="1073"/>
      <c r="AD34" s="1073"/>
      <c r="AE34" s="1074"/>
      <c r="AF34" s="1066">
        <v>10</v>
      </c>
      <c r="AG34" s="1067"/>
      <c r="AH34" s="1067"/>
      <c r="AI34" s="1067"/>
      <c r="AJ34" s="1068"/>
      <c r="AK34" s="1009">
        <v>68</v>
      </c>
      <c r="AL34" s="1000"/>
      <c r="AM34" s="1000"/>
      <c r="AN34" s="1000"/>
      <c r="AO34" s="1000"/>
      <c r="AP34" s="1000">
        <v>956</v>
      </c>
      <c r="AQ34" s="1000"/>
      <c r="AR34" s="1000"/>
      <c r="AS34" s="1000"/>
      <c r="AT34" s="1000"/>
      <c r="AU34" s="1000">
        <v>712</v>
      </c>
      <c r="AV34" s="1000"/>
      <c r="AW34" s="1000"/>
      <c r="AX34" s="1000"/>
      <c r="AY34" s="1000"/>
      <c r="AZ34" s="1071" t="s">
        <v>547</v>
      </c>
      <c r="BA34" s="1071"/>
      <c r="BB34" s="1071"/>
      <c r="BC34" s="1071"/>
      <c r="BD34" s="1071"/>
      <c r="BE34" s="1055" t="s">
        <v>389</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0" t="s">
        <v>390</v>
      </c>
      <c r="C35" s="1061"/>
      <c r="D35" s="1061"/>
      <c r="E35" s="1061"/>
      <c r="F35" s="1061"/>
      <c r="G35" s="1061"/>
      <c r="H35" s="1061"/>
      <c r="I35" s="1061"/>
      <c r="J35" s="1061"/>
      <c r="K35" s="1061"/>
      <c r="L35" s="1061"/>
      <c r="M35" s="1061"/>
      <c r="N35" s="1061"/>
      <c r="O35" s="1061"/>
      <c r="P35" s="1062"/>
      <c r="Q35" s="1072">
        <v>11</v>
      </c>
      <c r="R35" s="1073"/>
      <c r="S35" s="1073"/>
      <c r="T35" s="1073"/>
      <c r="U35" s="1073"/>
      <c r="V35" s="1073">
        <v>11</v>
      </c>
      <c r="W35" s="1073"/>
      <c r="X35" s="1073"/>
      <c r="Y35" s="1073"/>
      <c r="Z35" s="1073"/>
      <c r="AA35" s="1073" t="s">
        <v>547</v>
      </c>
      <c r="AB35" s="1073"/>
      <c r="AC35" s="1073"/>
      <c r="AD35" s="1073"/>
      <c r="AE35" s="1074"/>
      <c r="AF35" s="1066" t="s">
        <v>384</v>
      </c>
      <c r="AG35" s="1067"/>
      <c r="AH35" s="1067"/>
      <c r="AI35" s="1067"/>
      <c r="AJ35" s="1068"/>
      <c r="AK35" s="1009">
        <v>9</v>
      </c>
      <c r="AL35" s="1000"/>
      <c r="AM35" s="1000"/>
      <c r="AN35" s="1000"/>
      <c r="AO35" s="1000"/>
      <c r="AP35" s="1000" t="s">
        <v>547</v>
      </c>
      <c r="AQ35" s="1000"/>
      <c r="AR35" s="1000"/>
      <c r="AS35" s="1000"/>
      <c r="AT35" s="1000"/>
      <c r="AU35" s="1000" t="s">
        <v>547</v>
      </c>
      <c r="AV35" s="1000"/>
      <c r="AW35" s="1000"/>
      <c r="AX35" s="1000"/>
      <c r="AY35" s="1000"/>
      <c r="AZ35" s="1071" t="s">
        <v>547</v>
      </c>
      <c r="BA35" s="1071"/>
      <c r="BB35" s="1071"/>
      <c r="BC35" s="1071"/>
      <c r="BD35" s="1071"/>
      <c r="BE35" s="1055" t="s">
        <v>389</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0" t="s">
        <v>391</v>
      </c>
      <c r="C36" s="1061"/>
      <c r="D36" s="1061"/>
      <c r="E36" s="1061"/>
      <c r="F36" s="1061"/>
      <c r="G36" s="1061"/>
      <c r="H36" s="1061"/>
      <c r="I36" s="1061"/>
      <c r="J36" s="1061"/>
      <c r="K36" s="1061"/>
      <c r="L36" s="1061"/>
      <c r="M36" s="1061"/>
      <c r="N36" s="1061"/>
      <c r="O36" s="1061"/>
      <c r="P36" s="1062"/>
      <c r="Q36" s="1072">
        <v>858</v>
      </c>
      <c r="R36" s="1073"/>
      <c r="S36" s="1073"/>
      <c r="T36" s="1073"/>
      <c r="U36" s="1073"/>
      <c r="V36" s="1073">
        <v>827</v>
      </c>
      <c r="W36" s="1073"/>
      <c r="X36" s="1073"/>
      <c r="Y36" s="1073"/>
      <c r="Z36" s="1073"/>
      <c r="AA36" s="1073">
        <v>31</v>
      </c>
      <c r="AB36" s="1073"/>
      <c r="AC36" s="1073"/>
      <c r="AD36" s="1073"/>
      <c r="AE36" s="1074"/>
      <c r="AF36" s="1066">
        <v>31</v>
      </c>
      <c r="AG36" s="1067"/>
      <c r="AH36" s="1067"/>
      <c r="AI36" s="1067"/>
      <c r="AJ36" s="1068"/>
      <c r="AK36" s="1009">
        <v>244</v>
      </c>
      <c r="AL36" s="1000"/>
      <c r="AM36" s="1000"/>
      <c r="AN36" s="1000"/>
      <c r="AO36" s="1000"/>
      <c r="AP36" s="1000">
        <v>4782</v>
      </c>
      <c r="AQ36" s="1000"/>
      <c r="AR36" s="1000"/>
      <c r="AS36" s="1000"/>
      <c r="AT36" s="1000"/>
      <c r="AU36" s="1000">
        <v>2965</v>
      </c>
      <c r="AV36" s="1000"/>
      <c r="AW36" s="1000"/>
      <c r="AX36" s="1000"/>
      <c r="AY36" s="1000"/>
      <c r="AZ36" s="1071" t="s">
        <v>547</v>
      </c>
      <c r="BA36" s="1071"/>
      <c r="BB36" s="1071"/>
      <c r="BC36" s="1071"/>
      <c r="BD36" s="1071"/>
      <c r="BE36" s="1055" t="s">
        <v>389</v>
      </c>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392</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-228</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v>23</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1154</v>
      </c>
      <c r="R68" s="1011"/>
      <c r="S68" s="1011"/>
      <c r="T68" s="1011"/>
      <c r="U68" s="1011"/>
      <c r="V68" s="1011">
        <v>1102</v>
      </c>
      <c r="W68" s="1011"/>
      <c r="X68" s="1011"/>
      <c r="Y68" s="1011"/>
      <c r="Z68" s="1011"/>
      <c r="AA68" s="1011">
        <v>52</v>
      </c>
      <c r="AB68" s="1011"/>
      <c r="AC68" s="1011"/>
      <c r="AD68" s="1011"/>
      <c r="AE68" s="1011"/>
      <c r="AF68" s="1011">
        <v>52</v>
      </c>
      <c r="AG68" s="1011"/>
      <c r="AH68" s="1011"/>
      <c r="AI68" s="1011"/>
      <c r="AJ68" s="1011"/>
      <c r="AK68" s="1011">
        <v>1</v>
      </c>
      <c r="AL68" s="1011"/>
      <c r="AM68" s="1011"/>
      <c r="AN68" s="1011"/>
      <c r="AO68" s="1011"/>
      <c r="AP68" s="1011" t="s">
        <v>547</v>
      </c>
      <c r="AQ68" s="1011"/>
      <c r="AR68" s="1011"/>
      <c r="AS68" s="1011"/>
      <c r="AT68" s="1011"/>
      <c r="AU68" s="1011" t="s">
        <v>547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549</v>
      </c>
      <c r="R69" s="1000"/>
      <c r="S69" s="1000"/>
      <c r="T69" s="1000"/>
      <c r="U69" s="1000"/>
      <c r="V69" s="1000">
        <v>532</v>
      </c>
      <c r="W69" s="1000"/>
      <c r="X69" s="1000"/>
      <c r="Y69" s="1000"/>
      <c r="Z69" s="1000"/>
      <c r="AA69" s="1000">
        <v>17</v>
      </c>
      <c r="AB69" s="1000"/>
      <c r="AC69" s="1000"/>
      <c r="AD69" s="1000"/>
      <c r="AE69" s="1000"/>
      <c r="AF69" s="1000">
        <v>17</v>
      </c>
      <c r="AG69" s="1000"/>
      <c r="AH69" s="1000"/>
      <c r="AI69" s="1000"/>
      <c r="AJ69" s="1000"/>
      <c r="AK69" s="1000">
        <v>23</v>
      </c>
      <c r="AL69" s="1000"/>
      <c r="AM69" s="1000"/>
      <c r="AN69" s="1000"/>
      <c r="AO69" s="1000"/>
      <c r="AP69" s="1000">
        <v>112</v>
      </c>
      <c r="AQ69" s="1000"/>
      <c r="AR69" s="1000"/>
      <c r="AS69" s="1000"/>
      <c r="AT69" s="1000"/>
      <c r="AU69" s="1000">
        <v>73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26</v>
      </c>
      <c r="R70" s="1000"/>
      <c r="S70" s="1000"/>
      <c r="T70" s="1000"/>
      <c r="U70" s="1000"/>
      <c r="V70" s="1000">
        <v>25</v>
      </c>
      <c r="W70" s="1000"/>
      <c r="X70" s="1000"/>
      <c r="Y70" s="1000"/>
      <c r="Z70" s="1000"/>
      <c r="AA70" s="1000">
        <v>1</v>
      </c>
      <c r="AB70" s="1000"/>
      <c r="AC70" s="1000"/>
      <c r="AD70" s="1000"/>
      <c r="AE70" s="1000"/>
      <c r="AF70" s="1000">
        <v>1</v>
      </c>
      <c r="AG70" s="1000"/>
      <c r="AH70" s="1000"/>
      <c r="AI70" s="1000"/>
      <c r="AJ70" s="1000"/>
      <c r="AK70" s="1000" t="s">
        <v>547</v>
      </c>
      <c r="AL70" s="1000"/>
      <c r="AM70" s="1000"/>
      <c r="AN70" s="1000"/>
      <c r="AO70" s="1000"/>
      <c r="AP70" s="1000" t="s">
        <v>547</v>
      </c>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425</v>
      </c>
      <c r="R71" s="1000"/>
      <c r="S71" s="1000"/>
      <c r="T71" s="1000"/>
      <c r="U71" s="1000"/>
      <c r="V71" s="1000">
        <v>399</v>
      </c>
      <c r="W71" s="1000"/>
      <c r="X71" s="1000"/>
      <c r="Y71" s="1000"/>
      <c r="Z71" s="1000"/>
      <c r="AA71" s="1000">
        <v>26</v>
      </c>
      <c r="AB71" s="1000"/>
      <c r="AC71" s="1000"/>
      <c r="AD71" s="1000"/>
      <c r="AE71" s="1000"/>
      <c r="AF71" s="1000">
        <v>364</v>
      </c>
      <c r="AG71" s="1000"/>
      <c r="AH71" s="1000"/>
      <c r="AI71" s="1000"/>
      <c r="AJ71" s="1000"/>
      <c r="AK71" s="1000" t="s">
        <v>547</v>
      </c>
      <c r="AL71" s="1000"/>
      <c r="AM71" s="1000"/>
      <c r="AN71" s="1000"/>
      <c r="AO71" s="1000"/>
      <c r="AP71" s="1000">
        <v>455</v>
      </c>
      <c r="AQ71" s="1000"/>
      <c r="AR71" s="1000"/>
      <c r="AS71" s="1000"/>
      <c r="AT71" s="1000"/>
      <c r="AU71" s="1000">
        <v>12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700</v>
      </c>
      <c r="R72" s="1000"/>
      <c r="S72" s="1000"/>
      <c r="T72" s="1000"/>
      <c r="U72" s="1000"/>
      <c r="V72" s="1000">
        <v>689</v>
      </c>
      <c r="W72" s="1000"/>
      <c r="X72" s="1000"/>
      <c r="Y72" s="1000"/>
      <c r="Z72" s="1000"/>
      <c r="AA72" s="1000">
        <v>11</v>
      </c>
      <c r="AB72" s="1000"/>
      <c r="AC72" s="1000"/>
      <c r="AD72" s="1000"/>
      <c r="AE72" s="1000"/>
      <c r="AF72" s="1000">
        <v>11</v>
      </c>
      <c r="AG72" s="1000"/>
      <c r="AH72" s="1000"/>
      <c r="AI72" s="1000"/>
      <c r="AJ72" s="1000"/>
      <c r="AK72" s="1000" t="s">
        <v>547</v>
      </c>
      <c r="AL72" s="1000"/>
      <c r="AM72" s="1000"/>
      <c r="AN72" s="1000"/>
      <c r="AO72" s="1000"/>
      <c r="AP72" s="1000">
        <v>1099</v>
      </c>
      <c r="AQ72" s="1000"/>
      <c r="AR72" s="1000"/>
      <c r="AS72" s="1000"/>
      <c r="AT72" s="1000"/>
      <c r="AU72" s="1000">
        <v>166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553</v>
      </c>
      <c r="C73" s="1004"/>
      <c r="D73" s="1004"/>
      <c r="E73" s="1004"/>
      <c r="F73" s="1004"/>
      <c r="G73" s="1004"/>
      <c r="H73" s="1004"/>
      <c r="I73" s="1004"/>
      <c r="J73" s="1004"/>
      <c r="K73" s="1004"/>
      <c r="L73" s="1004"/>
      <c r="M73" s="1004"/>
      <c r="N73" s="1004"/>
      <c r="O73" s="1004"/>
      <c r="P73" s="1005"/>
      <c r="Q73" s="1006">
        <v>18</v>
      </c>
      <c r="R73" s="1000"/>
      <c r="S73" s="1000"/>
      <c r="T73" s="1000"/>
      <c r="U73" s="1000"/>
      <c r="V73" s="1000">
        <v>17</v>
      </c>
      <c r="W73" s="1000"/>
      <c r="X73" s="1000"/>
      <c r="Y73" s="1000"/>
      <c r="Z73" s="1000"/>
      <c r="AA73" s="1000">
        <v>2</v>
      </c>
      <c r="AB73" s="1000"/>
      <c r="AC73" s="1000"/>
      <c r="AD73" s="1000"/>
      <c r="AE73" s="1000"/>
      <c r="AF73" s="1000">
        <v>2</v>
      </c>
      <c r="AG73" s="1000"/>
      <c r="AH73" s="1000"/>
      <c r="AI73" s="1000"/>
      <c r="AJ73" s="1000"/>
      <c r="AK73" s="1000" t="s">
        <v>547</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554</v>
      </c>
      <c r="C74" s="1004"/>
      <c r="D74" s="1004"/>
      <c r="E74" s="1004"/>
      <c r="F74" s="1004"/>
      <c r="G74" s="1004"/>
      <c r="H74" s="1004"/>
      <c r="I74" s="1004"/>
      <c r="J74" s="1004"/>
      <c r="K74" s="1004"/>
      <c r="L74" s="1004"/>
      <c r="M74" s="1004"/>
      <c r="N74" s="1004"/>
      <c r="O74" s="1004"/>
      <c r="P74" s="1005"/>
      <c r="Q74" s="1006">
        <v>271</v>
      </c>
      <c r="R74" s="1000"/>
      <c r="S74" s="1000"/>
      <c r="T74" s="1000"/>
      <c r="U74" s="1000"/>
      <c r="V74" s="1000">
        <v>259</v>
      </c>
      <c r="W74" s="1000"/>
      <c r="X74" s="1000"/>
      <c r="Y74" s="1000"/>
      <c r="Z74" s="1000"/>
      <c r="AA74" s="1000">
        <v>12</v>
      </c>
      <c r="AB74" s="1000"/>
      <c r="AC74" s="1000"/>
      <c r="AD74" s="1000"/>
      <c r="AE74" s="1000"/>
      <c r="AF74" s="1000">
        <v>12</v>
      </c>
      <c r="AG74" s="1000"/>
      <c r="AH74" s="1000"/>
      <c r="AI74" s="1000"/>
      <c r="AJ74" s="1000"/>
      <c r="AK74" s="1000" t="s">
        <v>547</v>
      </c>
      <c r="AL74" s="1000"/>
      <c r="AM74" s="1000"/>
      <c r="AN74" s="1000"/>
      <c r="AO74" s="1000"/>
      <c r="AP74" s="1000">
        <v>14</v>
      </c>
      <c r="AQ74" s="1000"/>
      <c r="AR74" s="1000"/>
      <c r="AS74" s="1000"/>
      <c r="AT74" s="1000"/>
      <c r="AU74" s="1000">
        <v>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2749223</v>
      </c>
      <c r="AB110" s="916"/>
      <c r="AC110" s="916"/>
      <c r="AD110" s="916"/>
      <c r="AE110" s="917"/>
      <c r="AF110" s="918">
        <v>2619313</v>
      </c>
      <c r="AG110" s="916"/>
      <c r="AH110" s="916"/>
      <c r="AI110" s="916"/>
      <c r="AJ110" s="917"/>
      <c r="AK110" s="918">
        <v>2484169</v>
      </c>
      <c r="AL110" s="916"/>
      <c r="AM110" s="916"/>
      <c r="AN110" s="916"/>
      <c r="AO110" s="917"/>
      <c r="AP110" s="919">
        <v>33.299999999999997</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23269572</v>
      </c>
      <c r="BR110" s="863"/>
      <c r="BS110" s="863"/>
      <c r="BT110" s="863"/>
      <c r="BU110" s="863"/>
      <c r="BV110" s="863">
        <v>22959298</v>
      </c>
      <c r="BW110" s="863"/>
      <c r="BX110" s="863"/>
      <c r="BY110" s="863"/>
      <c r="BZ110" s="863"/>
      <c r="CA110" s="863">
        <v>22509578</v>
      </c>
      <c r="CB110" s="863"/>
      <c r="CC110" s="863"/>
      <c r="CD110" s="863"/>
      <c r="CE110" s="863"/>
      <c r="CF110" s="887">
        <v>301.7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146358</v>
      </c>
      <c r="BR111" s="835"/>
      <c r="BS111" s="835"/>
      <c r="BT111" s="835"/>
      <c r="BU111" s="835"/>
      <c r="BV111" s="835">
        <v>113812</v>
      </c>
      <c r="BW111" s="835"/>
      <c r="BX111" s="835"/>
      <c r="BY111" s="835"/>
      <c r="BZ111" s="835"/>
      <c r="CA111" s="835">
        <v>79961</v>
      </c>
      <c r="CB111" s="835"/>
      <c r="CC111" s="835"/>
      <c r="CD111" s="835"/>
      <c r="CE111" s="835"/>
      <c r="CF111" s="896">
        <v>1.1000000000000001</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9408194</v>
      </c>
      <c r="BR112" s="835"/>
      <c r="BS112" s="835"/>
      <c r="BT112" s="835"/>
      <c r="BU112" s="835"/>
      <c r="BV112" s="835">
        <v>9064659</v>
      </c>
      <c r="BW112" s="835"/>
      <c r="BX112" s="835"/>
      <c r="BY112" s="835"/>
      <c r="BZ112" s="835"/>
      <c r="CA112" s="835">
        <v>8899622</v>
      </c>
      <c r="CB112" s="835"/>
      <c r="CC112" s="835"/>
      <c r="CD112" s="835"/>
      <c r="CE112" s="835"/>
      <c r="CF112" s="896">
        <v>119.3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112423</v>
      </c>
      <c r="DH112" s="835"/>
      <c r="DI112" s="835"/>
      <c r="DJ112" s="835"/>
      <c r="DK112" s="835"/>
      <c r="DL112" s="835">
        <v>90955</v>
      </c>
      <c r="DM112" s="835"/>
      <c r="DN112" s="835"/>
      <c r="DO112" s="835"/>
      <c r="DP112" s="835"/>
      <c r="DQ112" s="835">
        <v>68414</v>
      </c>
      <c r="DR112" s="835"/>
      <c r="DS112" s="835"/>
      <c r="DT112" s="835"/>
      <c r="DU112" s="835"/>
      <c r="DV112" s="812">
        <v>0.9</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654988</v>
      </c>
      <c r="AB113" s="944"/>
      <c r="AC113" s="944"/>
      <c r="AD113" s="944"/>
      <c r="AE113" s="945"/>
      <c r="AF113" s="946">
        <v>664436</v>
      </c>
      <c r="AG113" s="944"/>
      <c r="AH113" s="944"/>
      <c r="AI113" s="944"/>
      <c r="AJ113" s="945"/>
      <c r="AK113" s="946">
        <v>673848</v>
      </c>
      <c r="AL113" s="944"/>
      <c r="AM113" s="944"/>
      <c r="AN113" s="944"/>
      <c r="AO113" s="945"/>
      <c r="AP113" s="947">
        <v>9</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463425</v>
      </c>
      <c r="BR113" s="835"/>
      <c r="BS113" s="835"/>
      <c r="BT113" s="835"/>
      <c r="BU113" s="835"/>
      <c r="BV113" s="835">
        <v>367761</v>
      </c>
      <c r="BW113" s="835"/>
      <c r="BX113" s="835"/>
      <c r="BY113" s="835"/>
      <c r="BZ113" s="835"/>
      <c r="CA113" s="835">
        <v>259963</v>
      </c>
      <c r="CB113" s="835"/>
      <c r="CC113" s="835"/>
      <c r="CD113" s="835"/>
      <c r="CE113" s="835"/>
      <c r="CF113" s="896">
        <v>3.5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33935</v>
      </c>
      <c r="DH113" s="798"/>
      <c r="DI113" s="798"/>
      <c r="DJ113" s="798"/>
      <c r="DK113" s="799"/>
      <c r="DL113" s="800">
        <v>22857</v>
      </c>
      <c r="DM113" s="798"/>
      <c r="DN113" s="798"/>
      <c r="DO113" s="798"/>
      <c r="DP113" s="799"/>
      <c r="DQ113" s="800">
        <v>11547</v>
      </c>
      <c r="DR113" s="798"/>
      <c r="DS113" s="798"/>
      <c r="DT113" s="798"/>
      <c r="DU113" s="799"/>
      <c r="DV113" s="845">
        <v>0.2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158429</v>
      </c>
      <c r="AB114" s="798"/>
      <c r="AC114" s="798"/>
      <c r="AD114" s="798"/>
      <c r="AE114" s="799"/>
      <c r="AF114" s="800">
        <v>107537</v>
      </c>
      <c r="AG114" s="798"/>
      <c r="AH114" s="798"/>
      <c r="AI114" s="798"/>
      <c r="AJ114" s="799"/>
      <c r="AK114" s="800">
        <v>109667</v>
      </c>
      <c r="AL114" s="798"/>
      <c r="AM114" s="798"/>
      <c r="AN114" s="798"/>
      <c r="AO114" s="799"/>
      <c r="AP114" s="845">
        <v>1.5</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2261970</v>
      </c>
      <c r="BR114" s="835"/>
      <c r="BS114" s="835"/>
      <c r="BT114" s="835"/>
      <c r="BU114" s="835"/>
      <c r="BV114" s="835">
        <v>2032371</v>
      </c>
      <c r="BW114" s="835"/>
      <c r="BX114" s="835"/>
      <c r="BY114" s="835"/>
      <c r="BZ114" s="835"/>
      <c r="CA114" s="835">
        <v>1906040</v>
      </c>
      <c r="CB114" s="835"/>
      <c r="CC114" s="835"/>
      <c r="CD114" s="835"/>
      <c r="CE114" s="835"/>
      <c r="CF114" s="896">
        <v>25.5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72589</v>
      </c>
      <c r="AB115" s="944"/>
      <c r="AC115" s="944"/>
      <c r="AD115" s="944"/>
      <c r="AE115" s="945"/>
      <c r="AF115" s="946">
        <v>71940</v>
      </c>
      <c r="AG115" s="944"/>
      <c r="AH115" s="944"/>
      <c r="AI115" s="944"/>
      <c r="AJ115" s="945"/>
      <c r="AK115" s="946">
        <v>70524</v>
      </c>
      <c r="AL115" s="944"/>
      <c r="AM115" s="944"/>
      <c r="AN115" s="944"/>
      <c r="AO115" s="945"/>
      <c r="AP115" s="947">
        <v>0.9</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2539</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1733</v>
      </c>
      <c r="AB116" s="798"/>
      <c r="AC116" s="798"/>
      <c r="AD116" s="798"/>
      <c r="AE116" s="799"/>
      <c r="AF116" s="800">
        <v>263</v>
      </c>
      <c r="AG116" s="798"/>
      <c r="AH116" s="798"/>
      <c r="AI116" s="798"/>
      <c r="AJ116" s="799"/>
      <c r="AK116" s="800">
        <v>347</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3636962</v>
      </c>
      <c r="AB117" s="930"/>
      <c r="AC117" s="930"/>
      <c r="AD117" s="930"/>
      <c r="AE117" s="931"/>
      <c r="AF117" s="932">
        <v>3463489</v>
      </c>
      <c r="AG117" s="930"/>
      <c r="AH117" s="930"/>
      <c r="AI117" s="930"/>
      <c r="AJ117" s="931"/>
      <c r="AK117" s="932">
        <v>3338555</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v>145250</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35697308</v>
      </c>
      <c r="BR119" s="866"/>
      <c r="BS119" s="866"/>
      <c r="BT119" s="866"/>
      <c r="BU119" s="866"/>
      <c r="BV119" s="866">
        <v>34537901</v>
      </c>
      <c r="BW119" s="866"/>
      <c r="BX119" s="866"/>
      <c r="BY119" s="866"/>
      <c r="BZ119" s="866"/>
      <c r="CA119" s="866">
        <v>33655164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2782593</v>
      </c>
      <c r="BR120" s="863"/>
      <c r="BS120" s="863"/>
      <c r="BT120" s="863"/>
      <c r="BU120" s="863"/>
      <c r="BV120" s="863">
        <v>2838157</v>
      </c>
      <c r="BW120" s="863"/>
      <c r="BX120" s="863"/>
      <c r="BY120" s="863"/>
      <c r="BZ120" s="863"/>
      <c r="CA120" s="863">
        <v>2509376</v>
      </c>
      <c r="CB120" s="863"/>
      <c r="CC120" s="863"/>
      <c r="CD120" s="863"/>
      <c r="CE120" s="863"/>
      <c r="CF120" s="887">
        <v>33.6</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5454116</v>
      </c>
      <c r="DH120" s="863"/>
      <c r="DI120" s="863"/>
      <c r="DJ120" s="863"/>
      <c r="DK120" s="863"/>
      <c r="DL120" s="863">
        <v>5229982</v>
      </c>
      <c r="DM120" s="863"/>
      <c r="DN120" s="863"/>
      <c r="DO120" s="863"/>
      <c r="DP120" s="863"/>
      <c r="DQ120" s="863">
        <v>5082608</v>
      </c>
      <c r="DR120" s="863"/>
      <c r="DS120" s="863"/>
      <c r="DT120" s="863"/>
      <c r="DU120" s="863"/>
      <c r="DV120" s="864">
        <v>68.099999999999994</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38877</v>
      </c>
      <c r="AB121" s="798"/>
      <c r="AC121" s="798"/>
      <c r="AD121" s="798"/>
      <c r="AE121" s="799"/>
      <c r="AF121" s="800">
        <v>38877</v>
      </c>
      <c r="AG121" s="798"/>
      <c r="AH121" s="798"/>
      <c r="AI121" s="798"/>
      <c r="AJ121" s="799"/>
      <c r="AK121" s="800">
        <v>38877</v>
      </c>
      <c r="AL121" s="798"/>
      <c r="AM121" s="798"/>
      <c r="AN121" s="798"/>
      <c r="AO121" s="799"/>
      <c r="AP121" s="845">
        <v>0.5</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2222760</v>
      </c>
      <c r="BR121" s="835"/>
      <c r="BS121" s="835"/>
      <c r="BT121" s="835"/>
      <c r="BU121" s="835"/>
      <c r="BV121" s="835">
        <v>2315032</v>
      </c>
      <c r="BW121" s="835"/>
      <c r="BX121" s="835"/>
      <c r="BY121" s="835"/>
      <c r="BZ121" s="835"/>
      <c r="CA121" s="835">
        <v>2282449</v>
      </c>
      <c r="CB121" s="835"/>
      <c r="CC121" s="835"/>
      <c r="CD121" s="835"/>
      <c r="CE121" s="835"/>
      <c r="CF121" s="896">
        <v>30.6</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3011009</v>
      </c>
      <c r="DH121" s="835"/>
      <c r="DI121" s="835"/>
      <c r="DJ121" s="835"/>
      <c r="DK121" s="835"/>
      <c r="DL121" s="835">
        <v>2995113</v>
      </c>
      <c r="DM121" s="835"/>
      <c r="DN121" s="835"/>
      <c r="DO121" s="835"/>
      <c r="DP121" s="835"/>
      <c r="DQ121" s="835">
        <v>2964587</v>
      </c>
      <c r="DR121" s="835"/>
      <c r="DS121" s="835"/>
      <c r="DT121" s="835"/>
      <c r="DU121" s="835"/>
      <c r="DV121" s="812">
        <v>39.700000000000003</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19890840</v>
      </c>
      <c r="BR122" s="866"/>
      <c r="BS122" s="866"/>
      <c r="BT122" s="866"/>
      <c r="BU122" s="866"/>
      <c r="BV122" s="866">
        <v>19580768</v>
      </c>
      <c r="BW122" s="866"/>
      <c r="BX122" s="866"/>
      <c r="BY122" s="866"/>
      <c r="BZ122" s="866"/>
      <c r="CA122" s="866">
        <v>19125116</v>
      </c>
      <c r="CB122" s="866"/>
      <c r="CC122" s="866"/>
      <c r="CD122" s="866"/>
      <c r="CE122" s="866"/>
      <c r="CF122" s="867">
        <v>256.3</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v>706034</v>
      </c>
      <c r="DH122" s="835"/>
      <c r="DI122" s="835"/>
      <c r="DJ122" s="835"/>
      <c r="DK122" s="835"/>
      <c r="DL122" s="835">
        <v>675732</v>
      </c>
      <c r="DM122" s="835"/>
      <c r="DN122" s="835"/>
      <c r="DO122" s="835"/>
      <c r="DP122" s="835"/>
      <c r="DQ122" s="835">
        <v>712409</v>
      </c>
      <c r="DR122" s="835"/>
      <c r="DS122" s="835"/>
      <c r="DT122" s="835"/>
      <c r="DU122" s="835"/>
      <c r="DV122" s="812">
        <v>9.5</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24896193</v>
      </c>
      <c r="BR123" s="854"/>
      <c r="BS123" s="854"/>
      <c r="BT123" s="854"/>
      <c r="BU123" s="854"/>
      <c r="BV123" s="854">
        <v>24733957</v>
      </c>
      <c r="BW123" s="854"/>
      <c r="BX123" s="854"/>
      <c r="BY123" s="854"/>
      <c r="BZ123" s="854"/>
      <c r="CA123" s="854">
        <v>23916941</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232751</v>
      </c>
      <c r="DH123" s="798"/>
      <c r="DI123" s="798"/>
      <c r="DJ123" s="798"/>
      <c r="DK123" s="799"/>
      <c r="DL123" s="800">
        <v>160645</v>
      </c>
      <c r="DM123" s="798"/>
      <c r="DN123" s="798"/>
      <c r="DO123" s="798"/>
      <c r="DP123" s="799"/>
      <c r="DQ123" s="800">
        <v>140018</v>
      </c>
      <c r="DR123" s="798"/>
      <c r="DS123" s="798"/>
      <c r="DT123" s="798"/>
      <c r="DU123" s="799"/>
      <c r="DV123" s="845">
        <v>1.9</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384</v>
      </c>
      <c r="AB124" s="798"/>
      <c r="AC124" s="798"/>
      <c r="AD124" s="798"/>
      <c r="AE124" s="799"/>
      <c r="AF124" s="800" t="s">
        <v>384</v>
      </c>
      <c r="AG124" s="798"/>
      <c r="AH124" s="798"/>
      <c r="AI124" s="798"/>
      <c r="AJ124" s="799"/>
      <c r="AK124" s="800" t="s">
        <v>384</v>
      </c>
      <c r="AL124" s="798"/>
      <c r="AM124" s="798"/>
      <c r="AN124" s="798"/>
      <c r="AO124" s="799"/>
      <c r="AP124" s="845" t="s">
        <v>384</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144.5</v>
      </c>
      <c r="BR124" s="852"/>
      <c r="BS124" s="852"/>
      <c r="BT124" s="852"/>
      <c r="BU124" s="852"/>
      <c r="BV124" s="852">
        <v>128.30000000000001</v>
      </c>
      <c r="BW124" s="852"/>
      <c r="BX124" s="852"/>
      <c r="BY124" s="852"/>
      <c r="BZ124" s="852"/>
      <c r="CA124" s="852">
        <v>130.5</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v>4284</v>
      </c>
      <c r="DH124" s="781"/>
      <c r="DI124" s="781"/>
      <c r="DJ124" s="781"/>
      <c r="DK124" s="782"/>
      <c r="DL124" s="783">
        <v>3187</v>
      </c>
      <c r="DM124" s="781"/>
      <c r="DN124" s="781"/>
      <c r="DO124" s="781"/>
      <c r="DP124" s="782"/>
      <c r="DQ124" s="783" t="s">
        <v>384</v>
      </c>
      <c r="DR124" s="781"/>
      <c r="DS124" s="781"/>
      <c r="DT124" s="781"/>
      <c r="DU124" s="782"/>
      <c r="DV124" s="869" t="s">
        <v>384</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384</v>
      </c>
      <c r="AB125" s="798"/>
      <c r="AC125" s="798"/>
      <c r="AD125" s="798"/>
      <c r="AE125" s="799"/>
      <c r="AF125" s="800" t="s">
        <v>384</v>
      </c>
      <c r="AG125" s="798"/>
      <c r="AH125" s="798"/>
      <c r="AI125" s="798"/>
      <c r="AJ125" s="799"/>
      <c r="AK125" s="800" t="s">
        <v>384</v>
      </c>
      <c r="AL125" s="798"/>
      <c r="AM125" s="798"/>
      <c r="AN125" s="798"/>
      <c r="AO125" s="799"/>
      <c r="AP125" s="845" t="s">
        <v>384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384</v>
      </c>
      <c r="DH125" s="863"/>
      <c r="DI125" s="863"/>
      <c r="DJ125" s="863"/>
      <c r="DK125" s="863"/>
      <c r="DL125" s="863" t="s">
        <v>384</v>
      </c>
      <c r="DM125" s="863"/>
      <c r="DN125" s="863"/>
      <c r="DO125" s="863"/>
      <c r="DP125" s="863"/>
      <c r="DQ125" s="863" t="s">
        <v>384</v>
      </c>
      <c r="DR125" s="863"/>
      <c r="DS125" s="863"/>
      <c r="DT125" s="863"/>
      <c r="DU125" s="863"/>
      <c r="DV125" s="864" t="s">
        <v>384</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384</v>
      </c>
      <c r="AB126" s="798"/>
      <c r="AC126" s="798"/>
      <c r="AD126" s="798"/>
      <c r="AE126" s="799"/>
      <c r="AF126" s="800" t="s">
        <v>384</v>
      </c>
      <c r="AG126" s="798"/>
      <c r="AH126" s="798"/>
      <c r="AI126" s="798"/>
      <c r="AJ126" s="799"/>
      <c r="AK126" s="800" t="s">
        <v>384</v>
      </c>
      <c r="AL126" s="798"/>
      <c r="AM126" s="798"/>
      <c r="AN126" s="798"/>
      <c r="AO126" s="799"/>
      <c r="AP126" s="845" t="s">
        <v>384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384</v>
      </c>
      <c r="DH126" s="835"/>
      <c r="DI126" s="835"/>
      <c r="DJ126" s="835"/>
      <c r="DK126" s="835"/>
      <c r="DL126" s="835" t="s">
        <v>384</v>
      </c>
      <c r="DM126" s="835"/>
      <c r="DN126" s="835"/>
      <c r="DO126" s="835"/>
      <c r="DP126" s="835"/>
      <c r="DQ126" s="835" t="s">
        <v>384</v>
      </c>
      <c r="DR126" s="835"/>
      <c r="DS126" s="835"/>
      <c r="DT126" s="835"/>
      <c r="DU126" s="835"/>
      <c r="DV126" s="812" t="s">
        <v>384</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33712</v>
      </c>
      <c r="AB127" s="798"/>
      <c r="AC127" s="798"/>
      <c r="AD127" s="798"/>
      <c r="AE127" s="799"/>
      <c r="AF127" s="800">
        <v>33063</v>
      </c>
      <c r="AG127" s="798"/>
      <c r="AH127" s="798"/>
      <c r="AI127" s="798"/>
      <c r="AJ127" s="799"/>
      <c r="AK127" s="800">
        <v>31647</v>
      </c>
      <c r="AL127" s="798"/>
      <c r="AM127" s="798"/>
      <c r="AN127" s="798"/>
      <c r="AO127" s="799"/>
      <c r="AP127" s="845">
        <v>0.4</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384</v>
      </c>
      <c r="DH127" s="835"/>
      <c r="DI127" s="835"/>
      <c r="DJ127" s="835"/>
      <c r="DK127" s="835"/>
      <c r="DL127" s="835" t="s">
        <v>384</v>
      </c>
      <c r="DM127" s="835"/>
      <c r="DN127" s="835"/>
      <c r="DO127" s="835"/>
      <c r="DP127" s="835"/>
      <c r="DQ127" s="835" t="s">
        <v>384</v>
      </c>
      <c r="DR127" s="835"/>
      <c r="DS127" s="835"/>
      <c r="DT127" s="835"/>
      <c r="DU127" s="835"/>
      <c r="DV127" s="812" t="s">
        <v>384</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260526</v>
      </c>
      <c r="AB128" s="819"/>
      <c r="AC128" s="819"/>
      <c r="AD128" s="819"/>
      <c r="AE128" s="820"/>
      <c r="AF128" s="821">
        <v>283388</v>
      </c>
      <c r="AG128" s="819"/>
      <c r="AH128" s="819"/>
      <c r="AI128" s="819"/>
      <c r="AJ128" s="820"/>
      <c r="AK128" s="821">
        <v>257735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13.43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2539</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9740307</v>
      </c>
      <c r="AB129" s="798"/>
      <c r="AC129" s="798"/>
      <c r="AD129" s="798"/>
      <c r="AE129" s="799"/>
      <c r="AF129" s="800">
        <v>9738695</v>
      </c>
      <c r="AG129" s="798"/>
      <c r="AH129" s="798"/>
      <c r="AI129" s="798"/>
      <c r="AJ129" s="799"/>
      <c r="AK129" s="800">
        <v>9451086</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18.43</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2270580</v>
      </c>
      <c r="AB130" s="798"/>
      <c r="AC130" s="798"/>
      <c r="AD130" s="798"/>
      <c r="AE130" s="799"/>
      <c r="AF130" s="800">
        <v>2100861</v>
      </c>
      <c r="AG130" s="798"/>
      <c r="AH130" s="798"/>
      <c r="AI130" s="798"/>
      <c r="AJ130" s="799"/>
      <c r="AK130" s="800">
        <v>1990475</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14.5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7469727</v>
      </c>
      <c r="AB131" s="781"/>
      <c r="AC131" s="781"/>
      <c r="AD131" s="781"/>
      <c r="AE131" s="782"/>
      <c r="AF131" s="783">
        <v>7637834</v>
      </c>
      <c r="AG131" s="781"/>
      <c r="AH131" s="781"/>
      <c r="AI131" s="781"/>
      <c r="AJ131" s="782"/>
      <c r="AK131" s="783">
        <v>7460611</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130.5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14.804503560000001</v>
      </c>
      <c r="AB132" s="761"/>
      <c r="AC132" s="761"/>
      <c r="AD132" s="761"/>
      <c r="AE132" s="762"/>
      <c r="AF132" s="763">
        <v>14.130184030000001</v>
      </c>
      <c r="AG132" s="761"/>
      <c r="AH132" s="761"/>
      <c r="AI132" s="761"/>
      <c r="AJ132" s="762"/>
      <c r="AK132" s="763">
        <v>14.614687719999999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15.1</v>
      </c>
      <c r="AB133" s="740"/>
      <c r="AC133" s="740"/>
      <c r="AD133" s="740"/>
      <c r="AE133" s="741"/>
      <c r="AF133" s="739">
        <v>14.5</v>
      </c>
      <c r="AG133" s="740"/>
      <c r="AH133" s="740"/>
      <c r="AI133" s="740"/>
      <c r="AJ133" s="741"/>
      <c r="AK133" s="739">
        <v>14.5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2156766</v>
      </c>
      <c r="L9" s="266">
        <v>99864</v>
      </c>
      <c r="M9" s="267">
        <v>88814</v>
      </c>
      <c r="N9" s="268">
        <v>12.4</v>
      </c>
    </row>
    <row r="10" spans="1:16" x14ac:dyDescent="0.15">
      <c r="A10" s="250"/>
      <c r="B10" s="246"/>
      <c r="C10" s="246"/>
      <c r="D10" s="246"/>
      <c r="E10" s="246"/>
      <c r="F10" s="246"/>
      <c r="G10" s="1166" t="s">
        <v>482</v>
      </c>
      <c r="H10" s="1167"/>
      <c r="I10" s="1167"/>
      <c r="J10" s="1168"/>
      <c r="K10" s="269">
        <v>57350</v>
      </c>
      <c r="L10" s="270">
        <v>2655</v>
      </c>
      <c r="M10" s="271">
        <v>7348</v>
      </c>
      <c r="N10" s="272">
        <v>-63.9</v>
      </c>
    </row>
    <row r="11" spans="1:16" ht="13.5" customHeight="1" x14ac:dyDescent="0.15">
      <c r="A11" s="250"/>
      <c r="B11" s="246"/>
      <c r="C11" s="246"/>
      <c r="D11" s="246"/>
      <c r="E11" s="246"/>
      <c r="F11" s="246"/>
      <c r="G11" s="1166" t="s">
        <v>483</v>
      </c>
      <c r="H11" s="1167"/>
      <c r="I11" s="1167"/>
      <c r="J11" s="1168"/>
      <c r="K11" s="269">
        <v>451030</v>
      </c>
      <c r="L11" s="270">
        <v>20884</v>
      </c>
      <c r="M11" s="271">
        <v>9064</v>
      </c>
      <c r="N11" s="272">
        <v>130.4</v>
      </c>
    </row>
    <row r="12" spans="1:16" ht="13.5" customHeight="1" x14ac:dyDescent="0.15">
      <c r="A12" s="250"/>
      <c r="B12" s="246"/>
      <c r="C12" s="246"/>
      <c r="D12" s="246"/>
      <c r="E12" s="246"/>
      <c r="F12" s="246"/>
      <c r="G12" s="1166" t="s">
        <v>484</v>
      </c>
      <c r="H12" s="1167"/>
      <c r="I12" s="1167"/>
      <c r="J12" s="1168"/>
      <c r="K12" s="269">
        <v>8728</v>
      </c>
      <c r="L12" s="270">
        <v>404</v>
      </c>
      <c r="M12" s="271">
        <v>917</v>
      </c>
      <c r="N12" s="272">
        <v>-55.9</v>
      </c>
    </row>
    <row r="13" spans="1:16" ht="13.5" customHeight="1" x14ac:dyDescent="0.15">
      <c r="A13" s="250"/>
      <c r="B13" s="246"/>
      <c r="C13" s="246"/>
      <c r="D13" s="246"/>
      <c r="E13" s="246"/>
      <c r="F13" s="246"/>
      <c r="G13" s="1166" t="s">
        <v>485</v>
      </c>
      <c r="H13" s="1167"/>
      <c r="I13" s="1167"/>
      <c r="J13" s="1168"/>
      <c r="K13" s="269" t="s">
        <v>486</v>
      </c>
      <c r="L13" s="270" t="s">
        <v>486</v>
      </c>
      <c r="M13" s="271">
        <v>11</v>
      </c>
      <c r="N13" s="272" t="s">
        <v>486</v>
      </c>
    </row>
    <row r="14" spans="1:16" ht="13.5" customHeight="1" x14ac:dyDescent="0.15">
      <c r="A14" s="250"/>
      <c r="B14" s="246"/>
      <c r="C14" s="246"/>
      <c r="D14" s="246"/>
      <c r="E14" s="246"/>
      <c r="F14" s="246"/>
      <c r="G14" s="1166" t="s">
        <v>487</v>
      </c>
      <c r="H14" s="1167"/>
      <c r="I14" s="1167"/>
      <c r="J14" s="1168"/>
      <c r="K14" s="269">
        <v>82470</v>
      </c>
      <c r="L14" s="270">
        <v>3819</v>
      </c>
      <c r="M14" s="271">
        <v>3976</v>
      </c>
      <c r="N14" s="272">
        <v>-3.9</v>
      </c>
    </row>
    <row r="15" spans="1:16" ht="13.5" customHeight="1" x14ac:dyDescent="0.15">
      <c r="A15" s="250"/>
      <c r="B15" s="246"/>
      <c r="C15" s="246"/>
      <c r="D15" s="246"/>
      <c r="E15" s="246"/>
      <c r="F15" s="246"/>
      <c r="G15" s="1166" t="s">
        <v>488</v>
      </c>
      <c r="H15" s="1167"/>
      <c r="I15" s="1167"/>
      <c r="J15" s="1168"/>
      <c r="K15" s="269">
        <v>47008</v>
      </c>
      <c r="L15" s="270">
        <v>2177</v>
      </c>
      <c r="M15" s="271">
        <v>2094</v>
      </c>
      <c r="N15" s="272">
        <v>4</v>
      </c>
    </row>
    <row r="16" spans="1:16" x14ac:dyDescent="0.15">
      <c r="A16" s="250"/>
      <c r="B16" s="246"/>
      <c r="C16" s="246"/>
      <c r="D16" s="246"/>
      <c r="E16" s="246"/>
      <c r="F16" s="246"/>
      <c r="G16" s="1169" t="s">
        <v>489</v>
      </c>
      <c r="H16" s="1170"/>
      <c r="I16" s="1170"/>
      <c r="J16" s="1171"/>
      <c r="K16" s="270">
        <v>-262574</v>
      </c>
      <c r="L16" s="270">
        <v>-12158</v>
      </c>
      <c r="M16" s="271">
        <v>-9674</v>
      </c>
      <c r="N16" s="272">
        <v>25.7</v>
      </c>
    </row>
    <row r="17" spans="1:16" x14ac:dyDescent="0.15">
      <c r="A17" s="250"/>
      <c r="B17" s="246"/>
      <c r="C17" s="246"/>
      <c r="D17" s="246"/>
      <c r="E17" s="246"/>
      <c r="F17" s="246"/>
      <c r="G17" s="1169" t="s">
        <v>171</v>
      </c>
      <c r="H17" s="1170"/>
      <c r="I17" s="1170"/>
      <c r="J17" s="1171"/>
      <c r="K17" s="270">
        <v>2540778</v>
      </c>
      <c r="L17" s="270">
        <v>117645</v>
      </c>
      <c r="M17" s="271">
        <v>102550</v>
      </c>
      <c r="N17" s="272">
        <v>14.7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10.42</v>
      </c>
      <c r="L21" s="283">
        <v>9.9600000000000009</v>
      </c>
      <c r="M21" s="284">
        <v>0.46</v>
      </c>
      <c r="N21" s="251"/>
      <c r="O21" s="285"/>
      <c r="P21" s="281"/>
    </row>
    <row r="22" spans="1:16" s="286" customFormat="1" x14ac:dyDescent="0.15">
      <c r="A22" s="281"/>
      <c r="B22" s="251"/>
      <c r="C22" s="251"/>
      <c r="D22" s="251"/>
      <c r="E22" s="251"/>
      <c r="F22" s="251"/>
      <c r="G22" s="1163" t="s">
        <v>495</v>
      </c>
      <c r="H22" s="1164"/>
      <c r="I22" s="1164"/>
      <c r="J22" s="1165"/>
      <c r="K22" s="287">
        <v>97.8</v>
      </c>
      <c r="L22" s="288">
        <v>97.8</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2484169</v>
      </c>
      <c r="L32" s="296">
        <v>115024</v>
      </c>
      <c r="M32" s="297">
        <v>68120</v>
      </c>
      <c r="N32" s="298">
        <v>68.900000000000006</v>
      </c>
    </row>
    <row r="33" spans="1:16" ht="13.5" customHeight="1" x14ac:dyDescent="0.15">
      <c r="A33" s="250"/>
      <c r="B33" s="246"/>
      <c r="C33" s="246"/>
      <c r="D33" s="246"/>
      <c r="E33" s="246"/>
      <c r="F33" s="246"/>
      <c r="G33" s="1154" t="s">
        <v>500</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501</v>
      </c>
      <c r="H34" s="1155"/>
      <c r="I34" s="1155"/>
      <c r="J34" s="1156"/>
      <c r="K34" s="296" t="s">
        <v>486</v>
      </c>
      <c r="L34" s="296" t="s">
        <v>486</v>
      </c>
      <c r="M34" s="297">
        <v>13</v>
      </c>
      <c r="N34" s="298" t="s">
        <v>486</v>
      </c>
    </row>
    <row r="35" spans="1:16" ht="27" customHeight="1" x14ac:dyDescent="0.15">
      <c r="A35" s="250"/>
      <c r="B35" s="246"/>
      <c r="C35" s="246"/>
      <c r="D35" s="246"/>
      <c r="E35" s="246"/>
      <c r="F35" s="246"/>
      <c r="G35" s="1154" t="s">
        <v>502</v>
      </c>
      <c r="H35" s="1155"/>
      <c r="I35" s="1155"/>
      <c r="J35" s="1156"/>
      <c r="K35" s="296">
        <v>673848</v>
      </c>
      <c r="L35" s="296">
        <v>31201</v>
      </c>
      <c r="M35" s="297">
        <v>17609</v>
      </c>
      <c r="N35" s="298">
        <v>77.2</v>
      </c>
    </row>
    <row r="36" spans="1:16" ht="27" customHeight="1" x14ac:dyDescent="0.15">
      <c r="A36" s="250"/>
      <c r="B36" s="246"/>
      <c r="C36" s="246"/>
      <c r="D36" s="246"/>
      <c r="E36" s="246"/>
      <c r="F36" s="246"/>
      <c r="G36" s="1154" t="s">
        <v>503</v>
      </c>
      <c r="H36" s="1155"/>
      <c r="I36" s="1155"/>
      <c r="J36" s="1156"/>
      <c r="K36" s="296">
        <v>109667</v>
      </c>
      <c r="L36" s="296">
        <v>5078</v>
      </c>
      <c r="M36" s="297">
        <v>2944</v>
      </c>
      <c r="N36" s="298">
        <v>72.5</v>
      </c>
    </row>
    <row r="37" spans="1:16" ht="13.5" customHeight="1" x14ac:dyDescent="0.15">
      <c r="A37" s="250"/>
      <c r="B37" s="246"/>
      <c r="C37" s="246"/>
      <c r="D37" s="246"/>
      <c r="E37" s="246"/>
      <c r="F37" s="246"/>
      <c r="G37" s="1154" t="s">
        <v>504</v>
      </c>
      <c r="H37" s="1155"/>
      <c r="I37" s="1155"/>
      <c r="J37" s="1156"/>
      <c r="K37" s="296">
        <v>70524</v>
      </c>
      <c r="L37" s="296">
        <v>3265</v>
      </c>
      <c r="M37" s="297">
        <v>1200</v>
      </c>
      <c r="N37" s="298">
        <v>172.1</v>
      </c>
    </row>
    <row r="38" spans="1:16" ht="27" customHeight="1" x14ac:dyDescent="0.15">
      <c r="A38" s="250"/>
      <c r="B38" s="246"/>
      <c r="C38" s="246"/>
      <c r="D38" s="246"/>
      <c r="E38" s="246"/>
      <c r="F38" s="246"/>
      <c r="G38" s="1157" t="s">
        <v>505</v>
      </c>
      <c r="H38" s="1158"/>
      <c r="I38" s="1158"/>
      <c r="J38" s="1159"/>
      <c r="K38" s="299">
        <v>347</v>
      </c>
      <c r="L38" s="299">
        <v>16</v>
      </c>
      <c r="M38" s="300">
        <v>5</v>
      </c>
      <c r="N38" s="301">
        <v>220</v>
      </c>
      <c r="O38" s="295"/>
    </row>
    <row r="39" spans="1:16" x14ac:dyDescent="0.15">
      <c r="A39" s="250"/>
      <c r="B39" s="246"/>
      <c r="C39" s="246"/>
      <c r="D39" s="246"/>
      <c r="E39" s="246"/>
      <c r="F39" s="246"/>
      <c r="G39" s="1157" t="s">
        <v>506</v>
      </c>
      <c r="H39" s="1158"/>
      <c r="I39" s="1158"/>
      <c r="J39" s="1159"/>
      <c r="K39" s="302">
        <v>-257735</v>
      </c>
      <c r="L39" s="302">
        <v>-11934</v>
      </c>
      <c r="M39" s="303">
        <v>-3946</v>
      </c>
      <c r="N39" s="304">
        <v>202.4</v>
      </c>
      <c r="O39" s="295"/>
    </row>
    <row r="40" spans="1:16" ht="27" customHeight="1" x14ac:dyDescent="0.15">
      <c r="A40" s="250"/>
      <c r="B40" s="246"/>
      <c r="C40" s="246"/>
      <c r="D40" s="246"/>
      <c r="E40" s="246"/>
      <c r="F40" s="246"/>
      <c r="G40" s="1154" t="s">
        <v>507</v>
      </c>
      <c r="H40" s="1155"/>
      <c r="I40" s="1155"/>
      <c r="J40" s="1156"/>
      <c r="K40" s="302">
        <v>-1990475</v>
      </c>
      <c r="L40" s="302">
        <v>-92164</v>
      </c>
      <c r="M40" s="303">
        <v>-59158</v>
      </c>
      <c r="N40" s="304">
        <v>55.8</v>
      </c>
      <c r="O40" s="295"/>
    </row>
    <row r="41" spans="1:16" x14ac:dyDescent="0.15">
      <c r="A41" s="250"/>
      <c r="B41" s="246"/>
      <c r="C41" s="246"/>
      <c r="D41" s="246"/>
      <c r="E41" s="246"/>
      <c r="F41" s="246"/>
      <c r="G41" s="1160" t="s">
        <v>282</v>
      </c>
      <c r="H41" s="1161"/>
      <c r="I41" s="1161"/>
      <c r="J41" s="1162"/>
      <c r="K41" s="296">
        <v>1090345</v>
      </c>
      <c r="L41" s="302">
        <v>50486</v>
      </c>
      <c r="M41" s="303">
        <v>26787</v>
      </c>
      <c r="N41" s="304">
        <v>88.5</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2283489</v>
      </c>
      <c r="J51" s="322">
        <v>99947</v>
      </c>
      <c r="K51" s="323">
        <v>30.5</v>
      </c>
      <c r="L51" s="324">
        <v>75709</v>
      </c>
      <c r="M51" s="325">
        <v>12.7</v>
      </c>
      <c r="N51" s="326">
        <v>17.8</v>
      </c>
    </row>
    <row r="52" spans="1:14" x14ac:dyDescent="0.15">
      <c r="A52" s="250"/>
      <c r="B52" s="246"/>
      <c r="C52" s="246"/>
      <c r="D52" s="246"/>
      <c r="E52" s="246"/>
      <c r="F52" s="246"/>
      <c r="G52" s="327"/>
      <c r="H52" s="328" t="s">
        <v>518</v>
      </c>
      <c r="I52" s="329">
        <v>1281389</v>
      </c>
      <c r="J52" s="330">
        <v>56086</v>
      </c>
      <c r="K52" s="331">
        <v>124.6</v>
      </c>
      <c r="L52" s="332">
        <v>35212</v>
      </c>
      <c r="M52" s="333">
        <v>0</v>
      </c>
      <c r="N52" s="334">
        <v>124.6</v>
      </c>
    </row>
    <row r="53" spans="1:14" x14ac:dyDescent="0.15">
      <c r="A53" s="250"/>
      <c r="B53" s="246"/>
      <c r="C53" s="246"/>
      <c r="D53" s="246"/>
      <c r="E53" s="246"/>
      <c r="F53" s="246"/>
      <c r="G53" s="312" t="s">
        <v>519</v>
      </c>
      <c r="H53" s="313"/>
      <c r="I53" s="321">
        <v>2746484</v>
      </c>
      <c r="J53" s="322">
        <v>120964</v>
      </c>
      <c r="K53" s="323">
        <v>21</v>
      </c>
      <c r="L53" s="324">
        <v>90961</v>
      </c>
      <c r="M53" s="325">
        <v>20.100000000000001</v>
      </c>
      <c r="N53" s="326">
        <v>0.9</v>
      </c>
    </row>
    <row r="54" spans="1:14" x14ac:dyDescent="0.15">
      <c r="A54" s="250"/>
      <c r="B54" s="246"/>
      <c r="C54" s="246"/>
      <c r="D54" s="246"/>
      <c r="E54" s="246"/>
      <c r="F54" s="246"/>
      <c r="G54" s="327"/>
      <c r="H54" s="328" t="s">
        <v>518</v>
      </c>
      <c r="I54" s="329">
        <v>1042382</v>
      </c>
      <c r="J54" s="330">
        <v>45910</v>
      </c>
      <c r="K54" s="331">
        <v>-18.100000000000001</v>
      </c>
      <c r="L54" s="332">
        <v>37720</v>
      </c>
      <c r="M54" s="333">
        <v>7.1</v>
      </c>
      <c r="N54" s="334">
        <v>-25.2</v>
      </c>
    </row>
    <row r="55" spans="1:14" x14ac:dyDescent="0.15">
      <c r="A55" s="250"/>
      <c r="B55" s="246"/>
      <c r="C55" s="246"/>
      <c r="D55" s="246"/>
      <c r="E55" s="246"/>
      <c r="F55" s="246"/>
      <c r="G55" s="312" t="s">
        <v>520</v>
      </c>
      <c r="H55" s="313"/>
      <c r="I55" s="321">
        <v>1906799</v>
      </c>
      <c r="J55" s="322">
        <v>85591</v>
      </c>
      <c r="K55" s="323">
        <v>-29.2</v>
      </c>
      <c r="L55" s="324">
        <v>106614</v>
      </c>
      <c r="M55" s="325">
        <v>17.2</v>
      </c>
      <c r="N55" s="326">
        <v>-46.4</v>
      </c>
    </row>
    <row r="56" spans="1:14" x14ac:dyDescent="0.15">
      <c r="A56" s="250"/>
      <c r="B56" s="246"/>
      <c r="C56" s="246"/>
      <c r="D56" s="246"/>
      <c r="E56" s="246"/>
      <c r="F56" s="246"/>
      <c r="G56" s="327"/>
      <c r="H56" s="328" t="s">
        <v>518</v>
      </c>
      <c r="I56" s="329">
        <v>723106</v>
      </c>
      <c r="J56" s="330">
        <v>32458</v>
      </c>
      <c r="K56" s="331">
        <v>-29.3</v>
      </c>
      <c r="L56" s="332">
        <v>45545</v>
      </c>
      <c r="M56" s="333">
        <v>20.7</v>
      </c>
      <c r="N56" s="334">
        <v>-50</v>
      </c>
    </row>
    <row r="57" spans="1:14" x14ac:dyDescent="0.15">
      <c r="A57" s="250"/>
      <c r="B57" s="246"/>
      <c r="C57" s="246"/>
      <c r="D57" s="246"/>
      <c r="E57" s="246"/>
      <c r="F57" s="246"/>
      <c r="G57" s="312" t="s">
        <v>521</v>
      </c>
      <c r="H57" s="313"/>
      <c r="I57" s="321">
        <v>3055498</v>
      </c>
      <c r="J57" s="322">
        <v>139450</v>
      </c>
      <c r="K57" s="323">
        <v>62.9</v>
      </c>
      <c r="L57" s="324">
        <v>85459</v>
      </c>
      <c r="M57" s="325">
        <v>-19.8</v>
      </c>
      <c r="N57" s="326">
        <v>82.7</v>
      </c>
    </row>
    <row r="58" spans="1:14" x14ac:dyDescent="0.15">
      <c r="A58" s="250"/>
      <c r="B58" s="246"/>
      <c r="C58" s="246"/>
      <c r="D58" s="246"/>
      <c r="E58" s="246"/>
      <c r="F58" s="246"/>
      <c r="G58" s="327"/>
      <c r="H58" s="328" t="s">
        <v>518</v>
      </c>
      <c r="I58" s="329">
        <v>2028247</v>
      </c>
      <c r="J58" s="330">
        <v>92568</v>
      </c>
      <c r="K58" s="331">
        <v>185.2</v>
      </c>
      <c r="L58" s="332">
        <v>44378</v>
      </c>
      <c r="M58" s="333">
        <v>-2.6</v>
      </c>
      <c r="N58" s="334">
        <v>187.8</v>
      </c>
    </row>
    <row r="59" spans="1:14" x14ac:dyDescent="0.15">
      <c r="A59" s="250"/>
      <c r="B59" s="246"/>
      <c r="C59" s="246"/>
      <c r="D59" s="246"/>
      <c r="E59" s="246"/>
      <c r="F59" s="246"/>
      <c r="G59" s="312" t="s">
        <v>522</v>
      </c>
      <c r="H59" s="313"/>
      <c r="I59" s="321">
        <v>1910213</v>
      </c>
      <c r="J59" s="322">
        <v>88448</v>
      </c>
      <c r="K59" s="323">
        <v>-36.6</v>
      </c>
      <c r="L59" s="324">
        <v>83280</v>
      </c>
      <c r="M59" s="325">
        <v>-2.5</v>
      </c>
      <c r="N59" s="326">
        <v>-34.1</v>
      </c>
    </row>
    <row r="60" spans="1:14" x14ac:dyDescent="0.15">
      <c r="A60" s="250"/>
      <c r="B60" s="246"/>
      <c r="C60" s="246"/>
      <c r="D60" s="246"/>
      <c r="E60" s="246"/>
      <c r="F60" s="246"/>
      <c r="G60" s="327"/>
      <c r="H60" s="328" t="s">
        <v>518</v>
      </c>
      <c r="I60" s="335">
        <v>466905</v>
      </c>
      <c r="J60" s="330">
        <v>21619</v>
      </c>
      <c r="K60" s="331">
        <v>-76.599999999999994</v>
      </c>
      <c r="L60" s="332">
        <v>43123</v>
      </c>
      <c r="M60" s="333">
        <v>-2.8</v>
      </c>
      <c r="N60" s="334">
        <v>-73.8</v>
      </c>
    </row>
    <row r="61" spans="1:14" x14ac:dyDescent="0.15">
      <c r="A61" s="250"/>
      <c r="B61" s="246"/>
      <c r="C61" s="246"/>
      <c r="D61" s="246"/>
      <c r="E61" s="246"/>
      <c r="F61" s="246"/>
      <c r="G61" s="312" t="s">
        <v>523</v>
      </c>
      <c r="H61" s="336"/>
      <c r="I61" s="337">
        <v>2380497</v>
      </c>
      <c r="J61" s="338">
        <v>106880</v>
      </c>
      <c r="K61" s="339">
        <v>9.6999999999999993</v>
      </c>
      <c r="L61" s="340">
        <v>88405</v>
      </c>
      <c r="M61" s="341">
        <v>5.5</v>
      </c>
      <c r="N61" s="326">
        <v>4.2</v>
      </c>
    </row>
    <row r="62" spans="1:14" x14ac:dyDescent="0.15">
      <c r="A62" s="250"/>
      <c r="B62" s="246"/>
      <c r="C62" s="246"/>
      <c r="D62" s="246"/>
      <c r="E62" s="246"/>
      <c r="F62" s="246"/>
      <c r="G62" s="327"/>
      <c r="H62" s="328" t="s">
        <v>518</v>
      </c>
      <c r="I62" s="329">
        <v>1108406</v>
      </c>
      <c r="J62" s="330">
        <v>49728</v>
      </c>
      <c r="K62" s="331">
        <v>37.200000000000003</v>
      </c>
      <c r="L62" s="332">
        <v>41196</v>
      </c>
      <c r="M62" s="333">
        <v>4.5</v>
      </c>
      <c r="N62" s="334">
        <v>32.700000000000003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7.86</v>
      </c>
      <c r="G47" s="12">
        <v>8.4</v>
      </c>
      <c r="H47" s="12">
        <v>8.26</v>
      </c>
      <c r="I47" s="12">
        <v>8.26</v>
      </c>
      <c r="J47" s="13">
        <v>5.34</v>
      </c>
    </row>
    <row r="48" spans="2:10" ht="57.75" customHeight="1" x14ac:dyDescent="0.15">
      <c r="B48" s="14"/>
      <c r="C48" s="1174" t="s">
        <v>4</v>
      </c>
      <c r="D48" s="1174"/>
      <c r="E48" s="1175"/>
      <c r="F48" s="15">
        <v>3.33</v>
      </c>
      <c r="G48" s="16">
        <v>3.54</v>
      </c>
      <c r="H48" s="16">
        <v>1.95</v>
      </c>
      <c r="I48" s="16">
        <v>2.29</v>
      </c>
      <c r="J48" s="17">
        <v>2.65</v>
      </c>
    </row>
    <row r="49" spans="2:10" ht="57.75" customHeight="1" thickBot="1" x14ac:dyDescent="0.2">
      <c r="B49" s="18"/>
      <c r="C49" s="1176" t="s">
        <v>5</v>
      </c>
      <c r="D49" s="1176"/>
      <c r="E49" s="1177"/>
      <c r="F49" s="19">
        <v>1.97</v>
      </c>
      <c r="G49" s="20">
        <v>0.74</v>
      </c>
      <c r="H49" s="20" t="s">
        <v>530</v>
      </c>
      <c r="I49" s="20">
        <v>0.34</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2018-12-27T02:05:53Z</cp:lastPrinted>
  <dcterms:created xsi:type="dcterms:W3CDTF">2018-01-24T03:12:03Z</dcterms:created>
  <dcterms:modified xsi:type="dcterms:W3CDTF">2018-12-27T02:05:58Z</dcterms:modified>
  <cp:category/>
</cp:coreProperties>
</file>