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knas.public.city.fukagawa.hokkaido.jp\企画財政課\02財政係\12財政状況\財政状況資料集（財政比較分析表）\H30(H29決算）\確認照会12.11〆\"/>
    </mc:Choice>
  </mc:AlternateContent>
  <bookViews>
    <workbookView xWindow="0" yWindow="0" windowWidth="24000" windowHeight="97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<sst xmlns="http://schemas.openxmlformats.org/spreadsheetml/2006/main" count="1049" uniqueCount="594">
  <si>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</si>
  <si>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</si>
  <si>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</si>
  <si>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</si>
  <si>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</si>
  <si>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</si>
  <si>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</si>
  <si>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</si>
  <si>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</si>
  <si>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</si>
  <si>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</si>
  <si>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</si>
  <si>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</si>
  <si>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</si>
  <si>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</si>
  <si>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</si>
  <si>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</si>
  <si>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</si>
  <si>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</si>
  <si>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</si>
  <si>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</si>
  <si>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</si>
  <si>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</si>
  <si>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</si>
  <si>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</si>
  <si>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</si>
  <si>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</si>
  <si>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</si>
  <si>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</si>
  <si>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</si>
  <si>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</si>
  <si>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</si>
  <si>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</si>
  <si>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</si>
  <si>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</si>
  <si>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</si>
  <si>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</si>
  <si>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</si>
  <si>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</si>
  <si>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</si>
  <si>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</si>
  <si>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</si>
  <si>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</si>
  <si>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</si>
  <si>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</si>
  <si>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</si>
  <si>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</si>
  <si>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</si>
  <si>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</si>
  <si>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</si>
  <si>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</si>
  <si>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</si>
  <si>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</si>
  <si>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</si>
  <si>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</si>
  <si>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</si>
  <si>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</si>
  <si>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</si>
  <si>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</si>
  <si>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</si>
  <si>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</si>
  <si>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</si>
  <si>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</si>
  <si>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</si>
  <si>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</si>
  <si>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</si>
  <si>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</si>
  <si>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</si>
  <si>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</si>
  <si>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</si>
  <si>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</si>
  <si>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</si>
  <si>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</si>
  <si>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</si>
  <si>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</si>
  <si>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</si>
  <si>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</si>
  <si>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</si>
  <si>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</si>
  <si>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</si>
  <si>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</si>
  <si>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</si>
  <si>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</si>
  <si>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</si>
  <si>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</si>
  <si>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</si>
  <si>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</si>
  <si>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</si>
  <si>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</si>
  <si>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</si>
  <si>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</si>
  <si>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</si>
  <si>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深川市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</si>
  <si>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</si>
  <si>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</si>
  <si>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</si>
  <si>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</si>
  <si>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</si>
  <si>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</si>
  <si>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</si>
  <si>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</si>
  <si>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</si>
  <si>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</si>
  <si>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</si>
  <si>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</si>
  <si>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</si>
  <si>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</si>
  <si>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</si>
  <si>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</si>
  <si>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</si>
  <si>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</si>
  <si>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</si>
  <si>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</si>
  <si>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</si>
  <si>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</si>
  <si>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</si>
  <si>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</si>
  <si>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</si>
  <si>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</si>
  <si>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</si>
  <si>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</si>
  <si>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</si>
  <si>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</si>
  <si>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</si>
  <si>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</si>
  <si>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</si>
  <si>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</si>
  <si>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</si>
  <si>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</si>
  <si>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</si>
  <si>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</si>
  <si>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</si>
  <si>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</si>
  <si>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</si>
  <si>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</si>
  <si>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</si>
  <si>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</si>
  <si>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</si>
  <si>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</si>
  <si>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</si>
  <si>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</si>
  <si>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</si>
  <si>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病院事業会計</t>
    <phoneticPr fontId="5"/>
  </si>
  <si>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</si>
  <si>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</si>
  <si>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</si>
  <si>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</si>
  <si>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</si>
  <si>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</si>
  <si>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</si>
  <si>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</si>
  <si>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</si>
  <si>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</si>
  <si>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</si>
  <si>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</si>
  <si>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</si>
  <si>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</si>
  <si>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</si>
  <si>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</si>
  <si>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</si>
  <si>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</si>
  <si>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</si>
  <si>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</si>
  <si>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</si>
  <si>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</si>
  <si>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</si>
  <si>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</si>
  <si>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</si>
  <si>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</si>
  <si>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</si>
  <si>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</si>
  <si>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</si>
  <si>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</si>
  <si>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</si>
  <si>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</si>
  <si>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</si>
  <si>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</si>
  <si>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</si>
  <si>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</si>
  <si>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</si>
  <si>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</si>
  <si>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</si>
  <si>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</si>
  <si>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</si>
  <si>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</si>
  <si>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</si>
  <si>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</si>
  <si>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</si>
  <si>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</si>
  <si>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</si>
  <si>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</si>
  <si>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</si>
  <si>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</si>
  <si>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</si>
  <si>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</si>
  <si>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</si>
  <si>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</si>
  <si>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</si>
  <si>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</si>
  <si>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</si>
  <si>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</si>
  <si>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</si>
  <si>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</si>
  <si>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</si>
  <si>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北海道深川市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</si>
  <si>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</si>
  <si>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</si>
  <si>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</si>
  <si>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</si>
  <si>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</si>
  <si>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</si>
  <si>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</si>
  <si>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</si>
  <si>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</si>
  <si>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</si>
  <si>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</si>
  <si>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</si>
  <si>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</si>
  <si>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</si>
  <si>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</si>
  <si>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</si>
  <si>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</si>
  <si>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</si>
  <si>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</si>
  <si>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</si>
  <si>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</si>
  <si>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</si>
  <si>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</si>
  <si>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</si>
  <si>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</si>
  <si>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</si>
  <si>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</si>
  <si>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</si>
  <si>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</si>
  <si>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</si>
  <si>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</si>
  <si>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</si>
  <si>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</si>
  <si>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</si>
  <si>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</si>
  <si>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</si>
  <si>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</si>
  <si>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</si>
  <si>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</si>
  <si>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</si>
  <si>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</si>
  <si>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</si>
  <si>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</si>
  <si>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</si>
  <si>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</si>
  <si>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</si>
  <si>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</si>
  <si>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</si>
  <si>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</si>
  <si>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</si>
  <si>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</si>
  <si>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</si>
  <si>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</si>
  <si>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</si>
  <si>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</si>
  <si>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</si>
  <si>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</si>
  <si>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</si>
  <si>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</si>
  <si>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</si>
  <si>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</si>
  <si>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</si>
  <si>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</si>
  <si>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</si>
  <si>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</si>
  <si>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</si>
  <si>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</si>
  <si>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</si>
  <si>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</si>
  <si>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</si>
  <si>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</si>
  <si>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</si>
  <si>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</si>
  <si>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</si>
  <si>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</si>
  <si>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</si>
  <si>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</si>
  <si>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</si>
  <si>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</si>
  <si>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</si>
  <si>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</si>
  <si>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</si>
  <si>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</si>
  <si>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</si>
  <si>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</si>
  <si>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</si>
  <si>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</si>
  <si>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</si>
  <si>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</si>
  <si>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</si>
  <si>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</si>
  <si>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</si>
  <si>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</si>
  <si>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</si>
  <si>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</si>
  <si>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</si>
  <si>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</si>
  <si>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</si>
  <si>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</si>
  <si>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</si>
  <si>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</si>
  <si>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</si>
  <si>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</si>
  <si>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</si>
  <si>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</si>
  <si>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</si>
  <si>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</si>
  <si>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</si>
  <si>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</si>
  <si>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</si>
  <si>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</si>
  <si>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</si>
  <si>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</si>
  <si>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</si>
  <si>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</si>
  <si>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</si>
  <si>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</si>
  <si>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</si>
  <si>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</si>
  <si>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</si>
  <si>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</si>
  <si>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</si>
  <si>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</si>
  <si>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</si>
  <si>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</si>
  <si>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</si>
  <si>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</si>
  <si>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</si>
  <si>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</si>
  <si>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</si>
  <si>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</si>
  <si>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</si>
  <si>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</si>
  <si>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</si>
  <si>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</si>
  <si>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</si>
  <si>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</si>
  <si>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</si>
  <si>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</si>
  <si>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</si>
  <si>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</si>
  <si>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</si>
  <si>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</si>
  <si>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</si>
  <si>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</si>
  <si>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</si>
  <si>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</si>
  <si>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</si>
  <si>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</si>
  <si>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北海道深川市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</si>
  <si>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</si>
  <si>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</si>
  <si>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</si>
  <si>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</si>
  <si>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</si>
  <si>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</si>
  <si>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</si>
  <si>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</si>
  <si>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</si>
  <si>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</si>
  <si>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</si>
  <si>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</si>
  <si>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</si>
  <si>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</si>
  <si>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</si>
  <si>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</si>
  <si>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</si>
  <si>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</si>
  <si>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</si>
  <si>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</si>
  <si>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</si>
  <si>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</si>
  <si>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</si>
  <si>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</si>
  <si>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</si>
  <si>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</si>
  <si>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</si>
  <si>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</si>
  <si>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</si>
  <si>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</si>
  <si>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</si>
  <si>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</si>
  <si>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</si>
  <si>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</si>
  <si>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</si>
  <si>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</si>
  <si>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</si>
  <si>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</si>
  <si>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</si>
  <si>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</si>
  <si>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</si>
  <si>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</si>
  <si>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</si>
  <si>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</si>
  <si>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</si>
  <si>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</si>
  <si>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</si>
  <si>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</si>
  <si>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</si>
  <si>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</si>
  <si>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</si>
  <si>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</si>
  <si>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</si>
  <si>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</si>
  <si>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</si>
  <si>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</si>
  <si>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</si>
  <si>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</si>
  <si>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</si>
  <si>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</si>
  <si>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</si>
  <si>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</si>
  <si>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</si>
  <si>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</si>
  <si>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</si>
  <si>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</si>
  <si>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</si>
  <si>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</si>
  <si>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</si>
  <si>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</si>
  <si>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</si>
  <si>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</si>
  <si>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</si>
  <si>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</si>
  <si>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</si>
  <si>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</si>
  <si>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</si>
  <si>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</si>
  <si>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</si>
  <si>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</si>
  <si>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</si>
  <si>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</si>
  <si>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</si>
  <si>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</si>
  <si>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</si>
  <si>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</si>
  <si>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</si>
  <si>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</si>
  <si>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</si>
  <si>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</si>
  <si>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</si>
  <si>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</si>
  <si>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</si>
  <si>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</si>
  <si>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</si>
  <si>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</si>
  <si>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</si>
  <si>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</si>
  <si>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</si>
  <si>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</si>
  <si>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</si>
  <si>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</si>
  <si>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</si>
  <si>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</si>
  <si>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</si>
  <si>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</si>
  <si>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</si>
  <si>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</si>
  <si>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</si>
  <si>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</si>
  <si>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</si>
  <si>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</si>
  <si>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</si>
  <si>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</si>
  <si>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</si>
  <si>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</si>
  <si>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</si>
  <si>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</si>
  <si>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</si>
  <si>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</si>
  <si>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</si>
  <si>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</si>
  <si>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</si>
  <si>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</si>
  <si>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</si>
  <si>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</si>
  <si>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</si>
  <si>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</si>
  <si>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</si>
  <si>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</si>
  <si>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</si>
  <si>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</si>
  <si>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</si>
  <si>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</si>
  <si>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</si>
  <si>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</si>
  <si>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</si>
  <si>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</si>
  <si>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</si>
  <si>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</si>
  <si>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</si>
  <si>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</si>
  <si>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</si>
  <si>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</si>
  <si>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</si>
  <si>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</si>
  <si>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</si>
  <si>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</si>
  <si>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</si>
  <si>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</si>
  <si>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</si>
  <si>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</si>
  <si>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</si>
  <si>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</si>
  <si>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</si>
  <si>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</si>
  <si>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</si>
  <si>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</si>
  <si>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</si>
  <si>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</si>
  <si>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</si>
  <si>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</si>
  <si>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</si>
  <si>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</si>
  <si>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</si>
  <si>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</si>
  <si>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</si>
  <si>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</si>
  <si>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</si>
  <si>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</si>
  <si>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</si>
  <si>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</si>
  <si>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</si>
  <si>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</si>
  <si>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</si>
  <si>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</si>
  <si>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</si>
  <si>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</si>
  <si>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</si>
  <si>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</si>
  <si>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</si>
  <si>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</si>
  <si>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</si>
  <si>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</si>
  <si>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</si>
  <si>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</si>
  <si>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</si>
  <si>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</si>
  <si>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</si>
  <si>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</si>
  <si>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</si>
  <si>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</si>
  <si>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</si>
  <si>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1.97</t>
  </si>
  <si>
    <t>▲ 2.88</t>
  </si>
  <si>
    <t>▲ 0.14</t>
  </si>
  <si>
    <t>病院事業会計</t>
  </si>
  <si>
    <t>▲ 7.14</t>
  </si>
  <si>
    <t>▲ 6.84</t>
  </si>
  <si>
    <t>▲ 6.45</t>
  </si>
  <si>
    <t>▲ 6.38</t>
  </si>
  <si>
    <t>▲ 5.73</t>
  </si>
  <si>
    <t>水道事業会計</t>
  </si>
  <si>
    <t>一般会計</t>
  </si>
  <si>
    <t>介護保険特別会計</t>
  </si>
  <si>
    <t>下水道事業特別会計</t>
  </si>
  <si>
    <t>農業集落排水事業特別会計</t>
  </si>
  <si>
    <t>国民健康保険特別会計</t>
  </si>
  <si>
    <t>後期高齢者医療特別会計</t>
  </si>
  <si>
    <t>その他会計（赤字）</t>
  </si>
  <si>
    <t>その他会計（黒字）</t>
  </si>
  <si>
    <t>-</t>
    <phoneticPr fontId="2"/>
  </si>
  <si>
    <t>深川地区消防組合</t>
  </si>
  <si>
    <t>北空知衛生センター組合</t>
  </si>
  <si>
    <t>北空知葬斎組合</t>
  </si>
  <si>
    <t>北空知広域水道企業団</t>
  </si>
  <si>
    <t>中・北空知廃棄物処理広域連合</t>
  </si>
  <si>
    <t>空知教育センター組合</t>
    <rPh sb="0" eb="2">
      <t>ソラチ</t>
    </rPh>
    <rPh sb="2" eb="4">
      <t>キョウイク</t>
    </rPh>
    <rPh sb="8" eb="10">
      <t>クミアイ</t>
    </rPh>
    <phoneticPr fontId="30"/>
  </si>
  <si>
    <t>北空知圏学校給食組合</t>
    <rPh sb="0" eb="1">
      <t>キタ</t>
    </rPh>
    <rPh sb="1" eb="3">
      <t>ソラチ</t>
    </rPh>
    <rPh sb="3" eb="4">
      <t>ケン</t>
    </rPh>
    <rPh sb="4" eb="6">
      <t>ガッコウ</t>
    </rPh>
    <rPh sb="6" eb="8">
      <t>キュウショク</t>
    </rPh>
    <rPh sb="8" eb="10">
      <t>クミアイ</t>
    </rPh>
    <phoneticPr fontId="30"/>
  </si>
  <si>
    <t>深川振興公社</t>
    <rPh sb="0" eb="2">
      <t>フカガワ</t>
    </rPh>
    <rPh sb="2" eb="4">
      <t>シンコウ</t>
    </rPh>
    <rPh sb="4" eb="6">
      <t>コウシャ</t>
    </rPh>
    <phoneticPr fontId="5"/>
  </si>
  <si>
    <t>-</t>
    <phoneticPr fontId="2"/>
  </si>
  <si>
    <t>-</t>
    <phoneticPr fontId="2"/>
  </si>
  <si>
    <t>公共施設整備基金</t>
    <phoneticPr fontId="11"/>
  </si>
  <si>
    <t>人材育成基金</t>
    <phoneticPr fontId="11"/>
  </si>
  <si>
    <t>社会福祉振興基金</t>
    <phoneticPr fontId="11"/>
  </si>
  <si>
    <t>水田農業確立対策基金</t>
    <phoneticPr fontId="11"/>
  </si>
  <si>
    <t>教育振興基金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</si>
  <si>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</si>
  <si>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</si>
  <si>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</si>
  <si>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</si>
  <si>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</si>
  <si>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</si>
  <si>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</si>
  <si>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</si>
  <si>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</si>
  <si>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</si>
  <si>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市内の公共施設の老朽化が他の市町村に比べて進んでいる。
今後、老朽化等に伴う施設更新等が見込まれるが、将来負担率の低減に努める。
</t>
    <rPh sb="0" eb="2">
      <t>シナイ</t>
    </rPh>
    <rPh sb="3" eb="5">
      <t>コウキョウ</t>
    </rPh>
    <rPh sb="5" eb="7">
      <t>シセツ</t>
    </rPh>
    <rPh sb="8" eb="11">
      <t>ロウキュウカ</t>
    </rPh>
    <rPh sb="12" eb="13">
      <t>タ</t>
    </rPh>
    <rPh sb="14" eb="17">
      <t>シチョウソン</t>
    </rPh>
    <rPh sb="18" eb="19">
      <t>クラ</t>
    </rPh>
    <rPh sb="21" eb="22">
      <t>スス</t>
    </rPh>
    <rPh sb="28" eb="30">
      <t>コンゴ</t>
    </rPh>
    <rPh sb="31" eb="35">
      <t>ロウキュウカナド</t>
    </rPh>
    <rPh sb="36" eb="37">
      <t>トモナ</t>
    </rPh>
    <rPh sb="38" eb="40">
      <t>シセツ</t>
    </rPh>
    <rPh sb="40" eb="43">
      <t>コウシンナド</t>
    </rPh>
    <rPh sb="44" eb="46">
      <t>ミコ</t>
    </rPh>
    <rPh sb="51" eb="53">
      <t>ショウライ</t>
    </rPh>
    <rPh sb="53" eb="55">
      <t>フタン</t>
    </rPh>
    <rPh sb="55" eb="56">
      <t>リツ</t>
    </rPh>
    <rPh sb="57" eb="59">
      <t>テイゲン</t>
    </rPh>
    <rPh sb="60" eb="61">
      <t>ツト</t>
    </rPh>
    <phoneticPr fontId="5"/>
  </si>
  <si>
    <t xml:space="preserve">H19年度以降、財政の健全化に向け地方債の発行抑制を推進していることから、将来負担額及び公債費は徐々に減少している。
今後とも将来負担率の低減及び公債費の適正化に努める。
</t>
    <rPh sb="42" eb="43">
      <t>オヨ</t>
    </rPh>
    <rPh sb="71" eb="72">
      <t>オヨ</t>
    </rPh>
    <rPh sb="81" eb="8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</si>
</sst>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860A-4497-98AE-23D7E7B849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120964</c:v>
                </c:pt>
                <c:pt idx="1">
                  <c:v>85591</c:v>
                </c:pt>
                <c:pt idx="2">
                  <c:v>139450</c:v>
                </c:pt>
                <c:pt idx="3">
                  <c:v>88448</c:v>
                </c:pt>
                <c:pt idx="4">
                  <c:v>161347</c:v>
                </c:pt>
              </c:numCache>
            </c:numRef>
          </c:val>
          <c:smooth val="0"/>
          <c:extLst xmlns:c16r2="http://schemas.microsoft.com/office/drawing/2015/06/chart">
            <c:ext xmlns:c16="http://schemas.microsoft.com/office/drawing/2014/chart" uri="{C3380CC4-5D6E-409C-BE32-E72D297353CC}">
              <c16:uniqueId val="{00000001-860A-4497-98AE-23D7E7B849A9}"/>
            </c:ext>
          </c:extLst>
        </c:ser>
        <c:dLbls>
          <c:showLegendKey val="0"/>
          <c:showVal val="0"/>
          <c:showCatName val="0"/>
          <c:showSerName val="0"/>
          <c:showPercent val="0"/>
          <c:showBubbleSize val="0"/>
        </c:dLbls>
        <c:marker val="1"/>
        <c:smooth val="0"/>
        <c:axId val="503533064"/>
        <c:axId val="503534632"/>
      </c:lineChart>
      <c:catAx>
        <c:axId val="503533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3534632"/>
        <c:crosses val="autoZero"/>
        <c:auto val="1"/>
        <c:lblAlgn val="ctr"/>
        <c:lblOffset val="100"/>
        <c:tickLblSkip val="1"/>
        <c:tickMarkSkip val="1"/>
        <c:noMultiLvlLbl val="0"/>
      </c:catAx>
      <c:valAx>
        <c:axId val="50353463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3533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3.54</c:v>
                </c:pt>
                <c:pt idx="1">
                  <c:v>1.95</c:v>
                </c:pt>
                <c:pt idx="2">
                  <c:v>2.29</c:v>
                </c:pt>
                <c:pt idx="3">
                  <c:v>2.65</c:v>
                </c:pt>
                <c:pt idx="4">
                  <c:v>2.54</c:v>
                </c:pt>
              </c:numCache>
            </c:numRef>
          </c:val>
          <c:extLst xmlns:c16r2="http://schemas.microsoft.com/office/drawing/2015/06/chart">
            <c:ext xmlns:c16="http://schemas.microsoft.com/office/drawing/2014/chart" uri="{C3380CC4-5D6E-409C-BE32-E72D297353CC}">
              <c16:uniqueId val="{00000000-3C7F-45E4-917B-81236AB007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8.4</c:v>
                </c:pt>
                <c:pt idx="1">
                  <c:v>8.26</c:v>
                </c:pt>
                <c:pt idx="2">
                  <c:v>8.26</c:v>
                </c:pt>
                <c:pt idx="3">
                  <c:v>5.34</c:v>
                </c:pt>
                <c:pt idx="4">
                  <c:v>5.39</c:v>
                </c:pt>
              </c:numCache>
            </c:numRef>
          </c:val>
          <c:extLst xmlns:c16r2="http://schemas.microsoft.com/office/drawing/2015/06/chart">
            <c:ext xmlns:c16="http://schemas.microsoft.com/office/drawing/2014/chart" uri="{C3380CC4-5D6E-409C-BE32-E72D297353CC}">
              <c16:uniqueId val="{00000001-3C7F-45E4-917B-81236AB00709}"/>
            </c:ext>
          </c:extLst>
        </c:ser>
        <c:dLbls>
          <c:showLegendKey val="0"/>
          <c:showVal val="0"/>
          <c:showCatName val="0"/>
          <c:showSerName val="0"/>
          <c:showPercent val="0"/>
          <c:showBubbleSize val="0"/>
        </c:dLbls>
        <c:gapWidth val="250"/>
        <c:overlap val="100"/>
        <c:axId val="503536984"/>
        <c:axId val="150844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0.74</c:v>
                </c:pt>
                <c:pt idx="1">
                  <c:v>-1.97</c:v>
                </c:pt>
                <c:pt idx="2">
                  <c:v>0.34</c:v>
                </c:pt>
                <c:pt idx="3">
                  <c:v>-2.88</c:v>
                </c:pt>
                <c:pt idx="4">
                  <c:v>-0.14000000000000001</c:v>
                </c:pt>
              </c:numCache>
            </c:numRef>
          </c:val>
          <c:smooth val="0"/>
          <c:extLst xmlns:c16r2="http://schemas.microsoft.com/office/drawing/2015/06/chart">
            <c:ext xmlns:c16="http://schemas.microsoft.com/office/drawing/2014/chart" uri="{C3380CC4-5D6E-409C-BE32-E72D297353CC}">
              <c16:uniqueId val="{00000002-3C7F-45E4-917B-81236AB00709}"/>
            </c:ext>
          </c:extLst>
        </c:ser>
        <c:dLbls>
          <c:showLegendKey val="0"/>
          <c:showVal val="0"/>
          <c:showCatName val="0"/>
          <c:showSerName val="0"/>
          <c:showPercent val="0"/>
          <c:showBubbleSize val="0"/>
        </c:dLbls>
        <c:marker val="1"/>
        <c:smooth val="0"/>
        <c:axId val="503536984"/>
        <c:axId val="150844760"/>
      </c:lineChart>
      <c:catAx>
        <c:axId val="503536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844760"/>
        <c:crosses val="autoZero"/>
        <c:auto val="1"/>
        <c:lblAlgn val="ctr"/>
        <c:lblOffset val="100"/>
        <c:tickLblSkip val="1"/>
        <c:tickMarkSkip val="1"/>
        <c:noMultiLvlLbl val="0"/>
      </c:catAx>
      <c:valAx>
        <c:axId val="150844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536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B8C0-4329-8AD9-6D36B990CE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8C0-4329-8AD9-6D36B990CE2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8C0-4329-8AD9-6D36B990CE2F}"/>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0.76</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3-B8C0-4329-8AD9-6D36B990CE2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c:v>
                </c:pt>
                <c:pt idx="4">
                  <c:v>#N/A</c:v>
                </c:pt>
                <c:pt idx="5">
                  <c:v>0.1</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4-B8C0-4329-8AD9-6D36B990CE2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c:v>
                </c:pt>
                <c:pt idx="2">
                  <c:v>#N/A</c:v>
                </c:pt>
                <c:pt idx="3">
                  <c:v>0.31</c:v>
                </c:pt>
                <c:pt idx="4">
                  <c:v>#N/A</c:v>
                </c:pt>
                <c:pt idx="5">
                  <c:v>0.32</c:v>
                </c:pt>
                <c:pt idx="6">
                  <c:v>#N/A</c:v>
                </c:pt>
                <c:pt idx="7">
                  <c:v>0.33</c:v>
                </c:pt>
                <c:pt idx="8">
                  <c:v>#N/A</c:v>
                </c:pt>
                <c:pt idx="9">
                  <c:v>0.34</c:v>
                </c:pt>
              </c:numCache>
            </c:numRef>
          </c:val>
          <c:extLst xmlns:c16r2="http://schemas.microsoft.com/office/drawing/2015/06/chart">
            <c:ext xmlns:c16="http://schemas.microsoft.com/office/drawing/2014/chart" uri="{C3380CC4-5D6E-409C-BE32-E72D297353CC}">
              <c16:uniqueId val="{00000005-B8C0-4329-8AD9-6D36B990CE2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0.31</c:v>
                </c:pt>
                <c:pt idx="2">
                  <c:v>#N/A</c:v>
                </c:pt>
                <c:pt idx="3">
                  <c:v>0.48</c:v>
                </c:pt>
                <c:pt idx="4">
                  <c:v>#N/A</c:v>
                </c:pt>
                <c:pt idx="5">
                  <c:v>1</c:v>
                </c:pt>
                <c:pt idx="6">
                  <c:v>#N/A</c:v>
                </c:pt>
                <c:pt idx="7">
                  <c:v>1.07</c:v>
                </c:pt>
                <c:pt idx="8">
                  <c:v>#N/A</c:v>
                </c:pt>
                <c:pt idx="9">
                  <c:v>1.25</c:v>
                </c:pt>
              </c:numCache>
            </c:numRef>
          </c:val>
          <c:extLst xmlns:c16r2="http://schemas.microsoft.com/office/drawing/2015/06/chart">
            <c:ext xmlns:c16="http://schemas.microsoft.com/office/drawing/2014/chart" uri="{C3380CC4-5D6E-409C-BE32-E72D297353CC}">
              <c16:uniqueId val="{00000006-B8C0-4329-8AD9-6D36B990CE2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3.54</c:v>
                </c:pt>
                <c:pt idx="2">
                  <c:v>#N/A</c:v>
                </c:pt>
                <c:pt idx="3">
                  <c:v>1.94</c:v>
                </c:pt>
                <c:pt idx="4">
                  <c:v>#N/A</c:v>
                </c:pt>
                <c:pt idx="5">
                  <c:v>2.29</c:v>
                </c:pt>
                <c:pt idx="6">
                  <c:v>#N/A</c:v>
                </c:pt>
                <c:pt idx="7">
                  <c:v>2.65</c:v>
                </c:pt>
                <c:pt idx="8">
                  <c:v>#N/A</c:v>
                </c:pt>
                <c:pt idx="9">
                  <c:v>2.54</c:v>
                </c:pt>
              </c:numCache>
            </c:numRef>
          </c:val>
          <c:extLst xmlns:c16r2="http://schemas.microsoft.com/office/drawing/2015/06/chart">
            <c:ext xmlns:c16="http://schemas.microsoft.com/office/drawing/2014/chart" uri="{C3380CC4-5D6E-409C-BE32-E72D297353CC}">
              <c16:uniqueId val="{00000007-B8C0-4329-8AD9-6D36B990CE2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2.4900000000000002</c:v>
                </c:pt>
                <c:pt idx="2">
                  <c:v>#N/A</c:v>
                </c:pt>
                <c:pt idx="3">
                  <c:v>2.4500000000000002</c:v>
                </c:pt>
                <c:pt idx="4">
                  <c:v>#N/A</c:v>
                </c:pt>
                <c:pt idx="5">
                  <c:v>2.2799999999999998</c:v>
                </c:pt>
                <c:pt idx="6">
                  <c:v>#N/A</c:v>
                </c:pt>
                <c:pt idx="7">
                  <c:v>2.41</c:v>
                </c:pt>
                <c:pt idx="8">
                  <c:v>#N/A</c:v>
                </c:pt>
                <c:pt idx="9">
                  <c:v>2.86</c:v>
                </c:pt>
              </c:numCache>
            </c:numRef>
          </c:val>
          <c:extLst xmlns:c16r2="http://schemas.microsoft.com/office/drawing/2015/06/chart">
            <c:ext xmlns:c16="http://schemas.microsoft.com/office/drawing/2014/chart" uri="{C3380CC4-5D6E-409C-BE32-E72D297353CC}">
              <c16:uniqueId val="{00000008-B8C0-4329-8AD9-6D36B990CE2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7.14</c:v>
                </c:pt>
                <c:pt idx="1">
                  <c:v>#N/A</c:v>
                </c:pt>
                <c:pt idx="2">
                  <c:v>6.84</c:v>
                </c:pt>
                <c:pt idx="3">
                  <c:v>#N/A</c:v>
                </c:pt>
                <c:pt idx="4">
                  <c:v>6.45</c:v>
                </c:pt>
                <c:pt idx="5">
                  <c:v>#N/A</c:v>
                </c:pt>
                <c:pt idx="6">
                  <c:v>6.38</c:v>
                </c:pt>
                <c:pt idx="7">
                  <c:v>#N/A</c:v>
                </c:pt>
                <c:pt idx="8">
                  <c:v>5.73</c:v>
                </c:pt>
                <c:pt idx="9">
                  <c:v>#N/A</c:v>
                </c:pt>
              </c:numCache>
            </c:numRef>
          </c:val>
          <c:extLst xmlns:c16r2="http://schemas.microsoft.com/office/drawing/2015/06/chart">
            <c:ext xmlns:c16="http://schemas.microsoft.com/office/drawing/2014/chart" uri="{C3380CC4-5D6E-409C-BE32-E72D297353CC}">
              <c16:uniqueId val="{00000009-B8C0-4329-8AD9-6D36B990CE2F}"/>
            </c:ext>
          </c:extLst>
        </c:ser>
        <c:dLbls>
          <c:showLegendKey val="0"/>
          <c:showVal val="0"/>
          <c:showCatName val="0"/>
          <c:showSerName val="0"/>
          <c:showPercent val="0"/>
          <c:showBubbleSize val="0"/>
        </c:dLbls>
        <c:gapWidth val="150"/>
        <c:overlap val="100"/>
        <c:axId val="150845936"/>
        <c:axId val="150846328"/>
      </c:barChart>
      <c:catAx>
        <c:axId val="15084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846328"/>
        <c:crosses val="autoZero"/>
        <c:auto val="1"/>
        <c:lblAlgn val="ctr"/>
        <c:lblOffset val="100"/>
        <c:tickLblSkip val="1"/>
        <c:tickMarkSkip val="1"/>
        <c:noMultiLvlLbl val="0"/>
      </c:catAx>
      <c:valAx>
        <c:axId val="150846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845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2509</c:v>
                </c:pt>
                <c:pt idx="5">
                  <c:v>2531</c:v>
                </c:pt>
                <c:pt idx="8">
                  <c:v>2385</c:v>
                </c:pt>
                <c:pt idx="11">
                  <c:v>2249</c:v>
                </c:pt>
                <c:pt idx="14">
                  <c:v>2168</c:v>
                </c:pt>
              </c:numCache>
            </c:numRef>
          </c:val>
          <c:extLst xmlns:c16r2="http://schemas.microsoft.com/office/drawing/2015/06/chart">
            <c:ext xmlns:c16="http://schemas.microsoft.com/office/drawing/2014/chart" uri="{C3380CC4-5D6E-409C-BE32-E72D297353CC}">
              <c16:uniqueId val="{00000000-5C78-4725-B98A-C91C4A7583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2</c:v>
                </c:pt>
                <c:pt idx="6">
                  <c:v>0</c:v>
                </c:pt>
                <c:pt idx="9">
                  <c:v>0</c:v>
                </c:pt>
                <c:pt idx="12">
                  <c:v>1</c:v>
                </c:pt>
              </c:numCache>
            </c:numRef>
          </c:val>
          <c:extLst xmlns:c16r2="http://schemas.microsoft.com/office/drawing/2015/06/chart">
            <c:ext xmlns:c16="http://schemas.microsoft.com/office/drawing/2014/chart" uri="{C3380CC4-5D6E-409C-BE32-E72D297353CC}">
              <c16:uniqueId val="{00000001-5C78-4725-B98A-C91C4A7583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74</c:v>
                </c:pt>
                <c:pt idx="3">
                  <c:v>73</c:v>
                </c:pt>
                <c:pt idx="6">
                  <c:v>72</c:v>
                </c:pt>
                <c:pt idx="9">
                  <c:v>71</c:v>
                </c:pt>
                <c:pt idx="12">
                  <c:v>56</c:v>
                </c:pt>
              </c:numCache>
            </c:numRef>
          </c:val>
          <c:extLst xmlns:c16r2="http://schemas.microsoft.com/office/drawing/2015/06/chart">
            <c:ext xmlns:c16="http://schemas.microsoft.com/office/drawing/2014/chart" uri="{C3380CC4-5D6E-409C-BE32-E72D297353CC}">
              <c16:uniqueId val="{00000002-5C78-4725-B98A-C91C4A7583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193</c:v>
                </c:pt>
                <c:pt idx="3">
                  <c:v>158</c:v>
                </c:pt>
                <c:pt idx="6">
                  <c:v>108</c:v>
                </c:pt>
                <c:pt idx="9">
                  <c:v>110</c:v>
                </c:pt>
                <c:pt idx="12">
                  <c:v>98</c:v>
                </c:pt>
              </c:numCache>
            </c:numRef>
          </c:val>
          <c:extLst xmlns:c16r2="http://schemas.microsoft.com/office/drawing/2015/06/chart">
            <c:ext xmlns:c16="http://schemas.microsoft.com/office/drawing/2014/chart" uri="{C3380CC4-5D6E-409C-BE32-E72D297353CC}">
              <c16:uniqueId val="{00000003-5C78-4725-B98A-C91C4A7583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651</c:v>
                </c:pt>
                <c:pt idx="3">
                  <c:v>655</c:v>
                </c:pt>
                <c:pt idx="6">
                  <c:v>664</c:v>
                </c:pt>
                <c:pt idx="9">
                  <c:v>674</c:v>
                </c:pt>
                <c:pt idx="12">
                  <c:v>730</c:v>
                </c:pt>
              </c:numCache>
            </c:numRef>
          </c:val>
          <c:extLst xmlns:c16r2="http://schemas.microsoft.com/office/drawing/2015/06/chart">
            <c:ext xmlns:c16="http://schemas.microsoft.com/office/drawing/2014/chart" uri="{C3380CC4-5D6E-409C-BE32-E72D297353CC}">
              <c16:uniqueId val="{00000004-5C78-4725-B98A-C91C4A7583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C78-4725-B98A-C91C4A7583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C78-4725-B98A-C91C4A7583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2711</c:v>
                </c:pt>
                <c:pt idx="3">
                  <c:v>2749</c:v>
                </c:pt>
                <c:pt idx="6">
                  <c:v>2619</c:v>
                </c:pt>
                <c:pt idx="9">
                  <c:v>2484</c:v>
                </c:pt>
                <c:pt idx="12">
                  <c:v>2425</c:v>
                </c:pt>
              </c:numCache>
            </c:numRef>
          </c:val>
          <c:extLst xmlns:c16r2="http://schemas.microsoft.com/office/drawing/2015/06/chart">
            <c:ext xmlns:c16="http://schemas.microsoft.com/office/drawing/2014/chart" uri="{C3380CC4-5D6E-409C-BE32-E72D297353CC}">
              <c16:uniqueId val="{00000007-5C78-4725-B98A-C91C4A75836B}"/>
            </c:ext>
          </c:extLst>
        </c:ser>
        <c:dLbls>
          <c:showLegendKey val="0"/>
          <c:showVal val="0"/>
          <c:showCatName val="0"/>
          <c:showSerName val="0"/>
          <c:showPercent val="0"/>
          <c:showBubbleSize val="0"/>
        </c:dLbls>
        <c:gapWidth val="100"/>
        <c:overlap val="100"/>
        <c:axId val="150834960"/>
        <c:axId val="15084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1120</c:v>
                </c:pt>
                <c:pt idx="2">
                  <c:v>#N/A</c:v>
                </c:pt>
                <c:pt idx="3">
                  <c:v>#N/A</c:v>
                </c:pt>
                <c:pt idx="4">
                  <c:v>1106</c:v>
                </c:pt>
                <c:pt idx="5">
                  <c:v>#N/A</c:v>
                </c:pt>
                <c:pt idx="6">
                  <c:v>#N/A</c:v>
                </c:pt>
                <c:pt idx="7">
                  <c:v>1078</c:v>
                </c:pt>
                <c:pt idx="8">
                  <c:v>#N/A</c:v>
                </c:pt>
                <c:pt idx="9">
                  <c:v>#N/A</c:v>
                </c:pt>
                <c:pt idx="10">
                  <c:v>1090</c:v>
                </c:pt>
                <c:pt idx="11">
                  <c:v>#N/A</c:v>
                </c:pt>
                <c:pt idx="12">
                  <c:v>#N/A</c:v>
                </c:pt>
                <c:pt idx="13">
                  <c:v>1142</c:v>
                </c:pt>
                <c:pt idx="14">
                  <c:v>#N/A</c:v>
                </c:pt>
              </c:numCache>
            </c:numRef>
          </c:val>
          <c:smooth val="0"/>
          <c:extLst xmlns:c16r2="http://schemas.microsoft.com/office/drawing/2015/06/chart">
            <c:ext xmlns:c16="http://schemas.microsoft.com/office/drawing/2014/chart" uri="{C3380CC4-5D6E-409C-BE32-E72D297353CC}">
              <c16:uniqueId val="{00000008-5C78-4725-B98A-C91C4A75836B}"/>
            </c:ext>
          </c:extLst>
        </c:ser>
        <c:dLbls>
          <c:showLegendKey val="0"/>
          <c:showVal val="0"/>
          <c:showCatName val="0"/>
          <c:showSerName val="0"/>
          <c:showPercent val="0"/>
          <c:showBubbleSize val="0"/>
        </c:dLbls>
        <c:marker val="1"/>
        <c:smooth val="0"/>
        <c:axId val="150834960"/>
        <c:axId val="150841232"/>
      </c:lineChart>
      <c:catAx>
        <c:axId val="15083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841232"/>
        <c:crosses val="autoZero"/>
        <c:auto val="1"/>
        <c:lblAlgn val="ctr"/>
        <c:lblOffset val="100"/>
        <c:tickLblSkip val="1"/>
        <c:tickMarkSkip val="1"/>
        <c:noMultiLvlLbl val="0"/>
      </c:catAx>
      <c:valAx>
        <c:axId val="15084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83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19423</c:v>
                </c:pt>
                <c:pt idx="5">
                  <c:v>19891</c:v>
                </c:pt>
                <c:pt idx="8">
                  <c:v>19581</c:v>
                </c:pt>
                <c:pt idx="11">
                  <c:v>19125</c:v>
                </c:pt>
                <c:pt idx="14">
                  <c:v>19278</c:v>
                </c:pt>
              </c:numCache>
            </c:numRef>
          </c:val>
          <c:extLst xmlns:c16r2="http://schemas.microsoft.com/office/drawing/2015/06/chart">
            <c:ext xmlns:c16="http://schemas.microsoft.com/office/drawing/2014/chart" uri="{C3380CC4-5D6E-409C-BE32-E72D297353CC}">
              <c16:uniqueId val="{00000000-36F7-466C-BD44-B03C8B946C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2308</c:v>
                </c:pt>
                <c:pt idx="5">
                  <c:v>2223</c:v>
                </c:pt>
                <c:pt idx="8">
                  <c:v>2315</c:v>
                </c:pt>
                <c:pt idx="11">
                  <c:v>2282</c:v>
                </c:pt>
                <c:pt idx="14">
                  <c:v>2298</c:v>
                </c:pt>
              </c:numCache>
            </c:numRef>
          </c:val>
          <c:extLst xmlns:c16r2="http://schemas.microsoft.com/office/drawing/2015/06/chart">
            <c:ext xmlns:c16="http://schemas.microsoft.com/office/drawing/2014/chart" uri="{C3380CC4-5D6E-409C-BE32-E72D297353CC}">
              <c16:uniqueId val="{00000001-36F7-466C-BD44-B03C8B946C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2882</c:v>
                </c:pt>
                <c:pt idx="5">
                  <c:v>2783</c:v>
                </c:pt>
                <c:pt idx="8">
                  <c:v>2838</c:v>
                </c:pt>
                <c:pt idx="11">
                  <c:v>2509</c:v>
                </c:pt>
                <c:pt idx="14">
                  <c:v>2094</c:v>
                </c:pt>
              </c:numCache>
            </c:numRef>
          </c:val>
          <c:extLst xmlns:c16r2="http://schemas.microsoft.com/office/drawing/2015/06/chart">
            <c:ext xmlns:c16="http://schemas.microsoft.com/office/drawing/2014/chart" uri="{C3380CC4-5D6E-409C-BE32-E72D297353CC}">
              <c16:uniqueId val="{00000002-36F7-466C-BD44-B03C8B946C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6F7-466C-BD44-B03C8B946C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35</c:v>
                </c:pt>
                <c:pt idx="3">
                  <c:v>145</c:v>
                </c:pt>
                <c:pt idx="6">
                  <c:v>0</c:v>
                </c:pt>
                <c:pt idx="9">
                  <c:v>0</c:v>
                </c:pt>
                <c:pt idx="12">
                  <c:v>0</c:v>
                </c:pt>
              </c:numCache>
            </c:numRef>
          </c:val>
          <c:extLst xmlns:c16r2="http://schemas.microsoft.com/office/drawing/2015/06/chart">
            <c:ext xmlns:c16="http://schemas.microsoft.com/office/drawing/2014/chart" uri="{C3380CC4-5D6E-409C-BE32-E72D297353CC}">
              <c16:uniqueId val="{00000004-36F7-466C-BD44-B03C8B946C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3</c:v>
                </c:pt>
                <c:pt idx="6">
                  <c:v>0</c:v>
                </c:pt>
                <c:pt idx="9">
                  <c:v>0</c:v>
                </c:pt>
                <c:pt idx="12">
                  <c:v>2</c:v>
                </c:pt>
              </c:numCache>
            </c:numRef>
          </c:val>
          <c:extLst xmlns:c16r2="http://schemas.microsoft.com/office/drawing/2015/06/chart">
            <c:ext xmlns:c16="http://schemas.microsoft.com/office/drawing/2014/chart" uri="{C3380CC4-5D6E-409C-BE32-E72D297353CC}">
              <c16:uniqueId val="{00000005-36F7-466C-BD44-B03C8B946C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2467</c:v>
                </c:pt>
                <c:pt idx="3">
                  <c:v>2262</c:v>
                </c:pt>
                <c:pt idx="6">
                  <c:v>2032</c:v>
                </c:pt>
                <c:pt idx="9">
                  <c:v>1906</c:v>
                </c:pt>
                <c:pt idx="12">
                  <c:v>1857</c:v>
                </c:pt>
              </c:numCache>
            </c:numRef>
          </c:val>
          <c:extLst xmlns:c16r2="http://schemas.microsoft.com/office/drawing/2015/06/chart">
            <c:ext xmlns:c16="http://schemas.microsoft.com/office/drawing/2014/chart" uri="{C3380CC4-5D6E-409C-BE32-E72D297353CC}">
              <c16:uniqueId val="{00000006-36F7-466C-BD44-B03C8B946C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615</c:v>
                </c:pt>
                <c:pt idx="3">
                  <c:v>463</c:v>
                </c:pt>
                <c:pt idx="6">
                  <c:v>368</c:v>
                </c:pt>
                <c:pt idx="9">
                  <c:v>260</c:v>
                </c:pt>
                <c:pt idx="12">
                  <c:v>162</c:v>
                </c:pt>
              </c:numCache>
            </c:numRef>
          </c:val>
          <c:extLst xmlns:c16r2="http://schemas.microsoft.com/office/drawing/2015/06/chart">
            <c:ext xmlns:c16="http://schemas.microsoft.com/office/drawing/2014/chart" uri="{C3380CC4-5D6E-409C-BE32-E72D297353CC}">
              <c16:uniqueId val="{00000007-36F7-466C-BD44-B03C8B946C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9727</c:v>
                </c:pt>
                <c:pt idx="3">
                  <c:v>9408</c:v>
                </c:pt>
                <c:pt idx="6">
                  <c:v>9065</c:v>
                </c:pt>
                <c:pt idx="9">
                  <c:v>8900</c:v>
                </c:pt>
                <c:pt idx="12">
                  <c:v>9068</c:v>
                </c:pt>
              </c:numCache>
            </c:numRef>
          </c:val>
          <c:extLst xmlns:c16r2="http://schemas.microsoft.com/office/drawing/2015/06/chart">
            <c:ext xmlns:c16="http://schemas.microsoft.com/office/drawing/2014/chart" uri="{C3380CC4-5D6E-409C-BE32-E72D297353CC}">
              <c16:uniqueId val="{00000008-36F7-466C-BD44-B03C8B946C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178</c:v>
                </c:pt>
                <c:pt idx="3">
                  <c:v>146</c:v>
                </c:pt>
                <c:pt idx="6">
                  <c:v>114</c:v>
                </c:pt>
                <c:pt idx="9">
                  <c:v>80</c:v>
                </c:pt>
                <c:pt idx="12">
                  <c:v>67</c:v>
                </c:pt>
              </c:numCache>
            </c:numRef>
          </c:val>
          <c:extLst xmlns:c16r2="http://schemas.microsoft.com/office/drawing/2015/06/chart">
            <c:ext xmlns:c16="http://schemas.microsoft.com/office/drawing/2014/chart" uri="{C3380CC4-5D6E-409C-BE32-E72D297353CC}">
              <c16:uniqueId val="{00000009-36F7-466C-BD44-B03C8B946C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23098</c:v>
                </c:pt>
                <c:pt idx="3">
                  <c:v>23270</c:v>
                </c:pt>
                <c:pt idx="6">
                  <c:v>22959</c:v>
                </c:pt>
                <c:pt idx="9">
                  <c:v>22510</c:v>
                </c:pt>
                <c:pt idx="12">
                  <c:v>23074</c:v>
                </c:pt>
              </c:numCache>
            </c:numRef>
          </c:val>
          <c:extLst xmlns:c16r2="http://schemas.microsoft.com/office/drawing/2015/06/chart">
            <c:ext xmlns:c16="http://schemas.microsoft.com/office/drawing/2014/chart" uri="{C3380CC4-5D6E-409C-BE32-E72D297353CC}">
              <c16:uniqueId val="{0000000A-36F7-466C-BD44-B03C8B946CF6}"/>
            </c:ext>
          </c:extLst>
        </c:ser>
        <c:dLbls>
          <c:showLegendKey val="0"/>
          <c:showVal val="0"/>
          <c:showCatName val="0"/>
          <c:showSerName val="0"/>
          <c:showPercent val="0"/>
          <c:showBubbleSize val="0"/>
        </c:dLbls>
        <c:gapWidth val="100"/>
        <c:overlap val="100"/>
        <c:axId val="150842016"/>
        <c:axId val="150841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11511</c:v>
                </c:pt>
                <c:pt idx="2">
                  <c:v>#N/A</c:v>
                </c:pt>
                <c:pt idx="3">
                  <c:v>#N/A</c:v>
                </c:pt>
                <c:pt idx="4">
                  <c:v>10801</c:v>
                </c:pt>
                <c:pt idx="5">
                  <c:v>#N/A</c:v>
                </c:pt>
                <c:pt idx="6">
                  <c:v>#N/A</c:v>
                </c:pt>
                <c:pt idx="7">
                  <c:v>9804</c:v>
                </c:pt>
                <c:pt idx="8">
                  <c:v>#N/A</c:v>
                </c:pt>
                <c:pt idx="9">
                  <c:v>#N/A</c:v>
                </c:pt>
                <c:pt idx="10">
                  <c:v>9738</c:v>
                </c:pt>
                <c:pt idx="11">
                  <c:v>#N/A</c:v>
                </c:pt>
                <c:pt idx="12">
                  <c:v>#N/A</c:v>
                </c:pt>
                <c:pt idx="13">
                  <c:v>10561</c:v>
                </c:pt>
                <c:pt idx="14">
                  <c:v>#N/A</c:v>
                </c:pt>
              </c:numCache>
            </c:numRef>
          </c:val>
          <c:smooth val="0"/>
          <c:extLst xmlns:c16r2="http://schemas.microsoft.com/office/drawing/2015/06/chart">
            <c:ext xmlns:c16="http://schemas.microsoft.com/office/drawing/2014/chart" uri="{C3380CC4-5D6E-409C-BE32-E72D297353CC}">
              <c16:uniqueId val="{0000000B-36F7-466C-BD44-B03C8B946CF6}"/>
            </c:ext>
          </c:extLst>
        </c:ser>
        <c:dLbls>
          <c:showLegendKey val="0"/>
          <c:showVal val="0"/>
          <c:showCatName val="0"/>
          <c:showSerName val="0"/>
          <c:showPercent val="0"/>
          <c:showBubbleSize val="0"/>
        </c:dLbls>
        <c:marker val="1"/>
        <c:smooth val="0"/>
        <c:axId val="150842016"/>
        <c:axId val="150841624"/>
      </c:lineChart>
      <c:catAx>
        <c:axId val="15084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841624"/>
        <c:crosses val="autoZero"/>
        <c:auto val="1"/>
        <c:lblAlgn val="ctr"/>
        <c:lblOffset val="100"/>
        <c:tickLblSkip val="1"/>
        <c:tickMarkSkip val="1"/>
        <c:noMultiLvlLbl val="0"/>
      </c:catAx>
      <c:valAx>
        <c:axId val="150841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84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805</c:v>
                </c:pt>
                <c:pt idx="1">
                  <c:v>505</c:v>
                </c:pt>
                <c:pt idx="2">
                  <c:v>505</c:v>
                </c:pt>
              </c:numCache>
            </c:numRef>
          </c:val>
          <c:extLst xmlns:c16r2="http://schemas.microsoft.com/office/drawing/2015/06/chart">
            <c:ext xmlns:c16="http://schemas.microsoft.com/office/drawing/2014/chart" uri="{C3380CC4-5D6E-409C-BE32-E72D297353CC}">
              <c16:uniqueId val="{00000000-359B-431F-B340-D278915FE3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631</c:v>
                </c:pt>
                <c:pt idx="1">
                  <c:v>610</c:v>
                </c:pt>
                <c:pt idx="2">
                  <c:v>610</c:v>
                </c:pt>
              </c:numCache>
            </c:numRef>
          </c:val>
          <c:extLst xmlns:c16r2="http://schemas.microsoft.com/office/drawing/2015/06/chart">
            <c:ext xmlns:c16="http://schemas.microsoft.com/office/drawing/2014/chart" uri="{C3380CC4-5D6E-409C-BE32-E72D297353CC}">
              <c16:uniqueId val="{00000001-359B-431F-B340-D278915FE3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689</c:v>
                </c:pt>
                <c:pt idx="1">
                  <c:v>661</c:v>
                </c:pt>
                <c:pt idx="2">
                  <c:v>658</c:v>
                </c:pt>
              </c:numCache>
            </c:numRef>
          </c:val>
          <c:extLst xmlns:c16r2="http://schemas.microsoft.com/office/drawing/2015/06/chart">
            <c:ext xmlns:c16="http://schemas.microsoft.com/office/drawing/2014/chart" uri="{C3380CC4-5D6E-409C-BE32-E72D297353CC}">
              <c16:uniqueId val="{00000002-359B-431F-B340-D278915FE327}"/>
            </c:ext>
          </c:extLst>
        </c:ser>
        <c:dLbls>
          <c:showLegendKey val="0"/>
          <c:showVal val="0"/>
          <c:showCatName val="0"/>
          <c:showSerName val="0"/>
          <c:showPercent val="0"/>
          <c:showBubbleSize val="0"/>
        </c:dLbls>
        <c:gapWidth val="120"/>
        <c:overlap val="100"/>
        <c:axId val="150833392"/>
        <c:axId val="150842408"/>
      </c:barChart>
      <c:catAx>
        <c:axId val="15083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0842408"/>
        <c:crosses val="autoZero"/>
        <c:auto val="1"/>
        <c:lblAlgn val="ctr"/>
        <c:lblOffset val="100"/>
        <c:tickLblSkip val="1"/>
        <c:tickMarkSkip val="1"/>
        <c:noMultiLvlLbl val="0"/>
      </c:catAx>
      <c:valAx>
        <c:axId val="150842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083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B54-4E9D-B45B-CD9656D07CEB}"/>
                </c:ext>
                <c:ext xmlns:c15="http://schemas.microsoft.com/office/drawing/2012/chart" uri="{CE6537A1-D6FC-4f65-9D91-7224C49458BB}">
                  <c15:dlblFieldTable>
                    <c15:dlblFTEntry>
                      <c15:txfldGUID>{58465DFC-D83A-45AA-8F67-6D20F260FC0D}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B54-4E9D-B45B-CD9656D07CEB}"/>
                </c:ext>
                <c:ext xmlns:c15="http://schemas.microsoft.com/office/drawing/2012/chart" uri="{CE6537A1-D6FC-4f65-9D91-7224C49458BB}">
                  <c15:dlblFieldTable>
                    <c15:dlblFTEntry>
                      <c15:txfldGUID>{AFB988A7-DCC0-4C17-8151-4764B3B9DE4D}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B54-4E9D-B45B-CD9656D07CEB}"/>
                </c:ext>
                <c:ext xmlns:c15="http://schemas.microsoft.com/office/drawing/2012/chart" uri="{CE6537A1-D6FC-4f65-9D91-7224C49458BB}">
                  <c15:dlblFieldTable>
                    <c15:dlblFTEntry>
                      <c15:txfldGUID>{526D64E9-C3E0-4903-9834-6DCC63DB04C0}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B54-4E9D-B45B-CD9656D07CEB}"/>
                </c:ext>
                <c:ext xmlns:c15="http://schemas.microsoft.com/office/drawing/2012/chart" uri="{CE6537A1-D6FC-4f65-9D91-7224C49458BB}">
                  <c15:dlblFieldTable>
                    <c15:dlblFTEntry>
                      <c15:txfldGUID>{1645C030-D1C1-4F0F-83C1-AD292A0D3CA8}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B54-4E9D-B45B-CD9656D07CEB}"/>
                </c:ext>
                <c:ext xmlns:c15="http://schemas.microsoft.com/office/drawing/2012/chart" uri="{CE6537A1-D6FC-4f65-9D91-7224C49458BB}">
                  <c15:dlblFieldTable>
                    <c15:dlblFTEntry>
                      <c15:txfldGUID>{5B6BE077-6C22-4D78-AB38-C7B9817B96AB}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B54-4E9D-B45B-CD9656D07CEB}"/>
                </c:ext>
                <c:ext xmlns:c15="http://schemas.microsoft.com/office/drawing/2012/chart" uri="{CE6537A1-D6FC-4f65-9D91-7224C49458BB}">
                  <c15:dlblFieldTable>
                    <c15:dlblFTEntry>
                      <c15:txfldGUID>{FF7AC8EF-5670-4864-B9F9-2C9DF1E15BA7}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B54-4E9D-B45B-CD9656D07CEB}"/>
                </c:ext>
                <c:ext xmlns:c15="http://schemas.microsoft.com/office/drawing/2012/chart" uri="{CE6537A1-D6FC-4f65-9D91-7224C49458BB}">
                  <c15:dlblFieldTable>
                    <c15:dlblFTEntry>
                      <c15:txfldGUID>{810E8FE2-033A-4ED3-B449-C613229B8557}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B54-4E9D-B45B-CD9656D07CEB}"/>
                </c:ext>
                <c:ext xmlns:c15="http://schemas.microsoft.com/office/drawing/2012/chart" uri="{CE6537A1-D6FC-4f65-9D91-7224C49458BB}">
                  <c15:dlblFieldTable>
                    <c15:dlblFTEntry>
                      <c15:txfldGUID>{D2EA3C09-DBD4-459C-969B-F7D753B60A52}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B54-4E9D-B45B-CD9656D07CEB}"/>
                </c:ext>
                <c:ext xmlns:c15="http://schemas.microsoft.com/office/drawing/2012/chart" uri="{CE6537A1-D6FC-4f65-9D91-7224C49458BB}">
                  <c15:dlblFieldTable>
                    <c15:dlblFTEntry>
                      <c15:txfldGUID>{358837FD-BBA3-4F19-A906-A7DA04C4EE3E}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65.400000000000006</c:v>
                </c:pt>
              </c:numCache>
            </c:numRef>
          </c:xVal>
          <c:yVal>
            <c:numRef>
              <c:f>公会計指標分析・財政指標組合せ分析表!$BP$51:$DC$51</c:f>
              <c:numCache>
                <c:formatCode>#,##0.0;"▲ "#,##0.0</c:formatCode>
                <c:ptCount val="40"/>
                <c:pt idx="24">
                  <c:v>130.5</c:v>
                </c:pt>
              </c:numCache>
            </c:numRef>
          </c:yVal>
          <c:smooth val="0"/>
          <c:extLst xmlns:c16r2="http://schemas.microsoft.com/office/drawing/2015/06/chart">
            <c:ext xmlns:c16="http://schemas.microsoft.com/office/drawing/2014/chart" uri="{C3380CC4-5D6E-409C-BE32-E72D297353CC}">
              <c16:uniqueId val="{00000009-FB54-4E9D-B45B-CD9656D07C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B54-4E9D-B45B-CD9656D07CEB}"/>
                </c:ext>
                <c:ext xmlns:c15="http://schemas.microsoft.com/office/drawing/2012/chart" uri="{CE6537A1-D6FC-4f65-9D91-7224C49458BB}">
                  <c15:dlblFieldTable>
                    <c15:dlblFTEntry>
                      <c15:txfldGUID>{4FCF2F4E-F6B5-4EA2-8569-48EDF29409DC}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B54-4E9D-B45B-CD9656D07CEB}"/>
                </c:ext>
                <c:ext xmlns:c15="http://schemas.microsoft.com/office/drawing/2012/chart" uri="{CE6537A1-D6FC-4f65-9D91-7224C49458BB}">
                  <c15:dlblFieldTable>
                    <c15:dlblFTEntry>
                      <c15:txfldGUID>{CA7AD47E-5170-4DAE-95E6-EB1486968679}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B54-4E9D-B45B-CD9656D07CEB}"/>
                </c:ext>
                <c:ext xmlns:c15="http://schemas.microsoft.com/office/drawing/2012/chart" uri="{CE6537A1-D6FC-4f65-9D91-7224C49458BB}">
                  <c15:dlblFieldTable>
                    <c15:dlblFTEntry>
                      <c15:txfldGUID>{F56FA2DE-CE85-4439-BC25-4D00BDB71D08}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B54-4E9D-B45B-CD9656D07CEB}"/>
                </c:ext>
                <c:ext xmlns:c15="http://schemas.microsoft.com/office/drawing/2012/chart" uri="{CE6537A1-D6FC-4f65-9D91-7224C49458BB}">
                  <c15:dlblFieldTable>
                    <c15:dlblFTEntry>
                      <c15:txfldGUID>{103C7043-9790-4937-A89F-BD2B1D324688}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B54-4E9D-B45B-CD9656D07CEB}"/>
                </c:ext>
                <c:ext xmlns:c15="http://schemas.microsoft.com/office/drawing/2012/chart" uri="{CE6537A1-D6FC-4f65-9D91-7224C49458BB}">
                  <c15:dlblFieldTable>
                    <c15:dlblFTEntry>
                      <c15:txfldGUID>{26B67EB6-F0F7-4609-9FE3-4BE76FB6BCA7}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B54-4E9D-B45B-CD9656D07CEB}"/>
                </c:ext>
                <c:ext xmlns:c15="http://schemas.microsoft.com/office/drawing/2012/chart" uri="{CE6537A1-D6FC-4f65-9D91-7224C49458BB}">
                  <c15:dlblFieldTable>
                    <c15:dlblFTEntry>
                      <c15:txfldGUID>{462AAF78-5548-4AC8-9642-09B7104BF9B2}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B54-4E9D-B45B-CD9656D07CEB}"/>
                </c:ext>
                <c:ext xmlns:c15="http://schemas.microsoft.com/office/drawing/2012/chart" uri="{CE6537A1-D6FC-4f65-9D91-7224C49458BB}">
                  <c15:dlblFieldTable>
                    <c15:dlblFTEntry>
                      <c15:txfldGUID>{69E214E8-1330-4916-98E1-75EE4F786E96}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B54-4E9D-B45B-CD9656D07CEB}"/>
                </c:ext>
                <c:ext xmlns:c15="http://schemas.microsoft.com/office/drawing/2012/chart" uri="{CE6537A1-D6FC-4f65-9D91-7224C49458BB}">
                  <c15:dlblFieldTable>
                    <c15:dlblFTEntry>
                      <c15:txfldGUID>{755B26A7-7407-4886-B5F6-8EBBF0AFBACE}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B54-4E9D-B45B-CD9656D07CEB}"/>
                </c:ext>
                <c:ext xmlns:c15="http://schemas.microsoft.com/office/drawing/2012/chart" uri="{CE6537A1-D6FC-4f65-9D91-7224C49458BB}">
                  <c15:dlblFieldTable>
                    <c15:dlblFTEntry>
                      <c15:txfldGUID>{C953BF56-D6AB-4F5E-8E9D-A534572FB914}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xmlns:c16r2="http://schemas.microsoft.com/office/drawing/2015/06/chart">
            <c:ext xmlns:c16="http://schemas.microsoft.com/office/drawing/2014/chart" uri="{C3380CC4-5D6E-409C-BE32-E72D297353CC}">
              <c16:uniqueId val="{00000013-FB54-4E9D-B45B-CD9656D07CEB}"/>
            </c:ext>
          </c:extLst>
        </c:ser>
        <c:dLbls>
          <c:showLegendKey val="0"/>
          <c:showVal val="1"/>
          <c:showCatName val="0"/>
          <c:showSerName val="0"/>
          <c:showPercent val="0"/>
          <c:showBubbleSize val="0"/>
        </c:dLbls>
        <c:axId val="150833784"/>
        <c:axId val="150843192"/>
      </c:scatterChart>
      <c:valAx>
        <c:axId val="150833784"/>
        <c:scaling>
          <c:orientation val="minMax"/>
          <c:max val="66"/>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843192"/>
        <c:crosses val="autoZero"/>
        <c:crossBetween val="midCat"/>
      </c:valAx>
      <c:valAx>
        <c:axId val="150843192"/>
        <c:scaling>
          <c:orientation val="minMax"/>
          <c:max val="144"/>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833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E0E-4A9A-89DB-E0A0F7B944C4}"/>
                </c:ext>
                <c:ext xmlns:c15="http://schemas.microsoft.com/office/drawing/2012/chart" uri="{CE6537A1-D6FC-4f65-9D91-7224C49458BB}">
                  <c15:dlblFieldTable>
                    <c15:dlblFTEntry>
                      <c15:txfldGUID>{33CAB679-911A-47F2-B1E6-DEAA20FCF438}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E0E-4A9A-89DB-E0A0F7B944C4}"/>
                </c:ext>
                <c:ext xmlns:c15="http://schemas.microsoft.com/office/drawing/2012/chart" uri="{CE6537A1-D6FC-4f65-9D91-7224C49458BB}">
                  <c15:dlblFieldTable>
                    <c15:dlblFTEntry>
                      <c15:txfldGUID>{DFD2B446-91FF-4B3B-AA6B-B8D86F882E61}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E0E-4A9A-89DB-E0A0F7B944C4}"/>
                </c:ext>
                <c:ext xmlns:c15="http://schemas.microsoft.com/office/drawing/2012/chart" uri="{CE6537A1-D6FC-4f65-9D91-7224C49458BB}">
                  <c15:dlblFieldTable>
                    <c15:dlblFTEntry>
                      <c15:txfldGUID>{41F13B7B-7CF4-4029-93AD-4042D3C4F944}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E0E-4A9A-89DB-E0A0F7B944C4}"/>
                </c:ext>
                <c:ext xmlns:c15="http://schemas.microsoft.com/office/drawing/2012/chart" uri="{CE6537A1-D6FC-4f65-9D91-7224C49458BB}">
                  <c15:dlblFieldTable>
                    <c15:dlblFTEntry>
                      <c15:txfldGUID>{B1A977EB-33CB-4BEC-8DFD-C960A044EE32}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E0E-4A9A-89DB-E0A0F7B944C4}"/>
                </c:ext>
                <c:ext xmlns:c15="http://schemas.microsoft.com/office/drawing/2012/chart" uri="{CE6537A1-D6FC-4f65-9D91-7224C49458BB}">
                  <c15:dlblFieldTable>
                    <c15:dlblFTEntry>
                      <c15:txfldGUID>{C209C628-EC3E-45B4-9928-FA70A22F0631}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E0E-4A9A-89DB-E0A0F7B944C4}"/>
                </c:ext>
                <c:ext xmlns:c15="http://schemas.microsoft.com/office/drawing/2012/chart" uri="{CE6537A1-D6FC-4f65-9D91-7224C49458BB}">
                  <c15:dlblFieldTable>
                    <c15:dlblFTEntry>
                      <c15:txfldGUID>{7EBA2F60-D66B-40DD-829E-A6467EDA20E0}</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4.5160355153971404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E0E-4A9A-89DB-E0A0F7B944C4}"/>
                </c:ext>
                <c:ext xmlns:c15="http://schemas.microsoft.com/office/drawing/2012/chart" uri="{CE6537A1-D6FC-4f65-9D91-7224C49458BB}">
                  <c15:dlblFieldTable>
                    <c15:dlblFTEntry>
                      <c15:txfldGUID>{C669958F-4797-471D-9AE1-684E280A8EA5}</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1.823562808425012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E0E-4A9A-89DB-E0A0F7B944C4}"/>
                </c:ext>
                <c:ext xmlns:c15="http://schemas.microsoft.com/office/drawing/2012/chart" uri="{CE6537A1-D6FC-4f65-9D91-7224C49458BB}">
                  <c15:dlblFieldTable>
                    <c15:dlblFTEntry>
                      <c15:txfldGUID>{29463FD4-EA8F-4A16-88F5-2D7B5AD78237}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E0E-4A9A-89DB-E0A0F7B944C4}"/>
                </c:ext>
                <c:ext xmlns:c15="http://schemas.microsoft.com/office/drawing/2012/chart" uri="{CE6537A1-D6FC-4f65-9D91-7224C49458BB}">
                  <c15:dlblFieldTable>
                    <c15:dlblFTEntry>
                      <c15:txfldGUID>{3DB9669E-E5E3-450C-8C62-CD43D504CAAE}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15.1</c:v>
                </c:pt>
                <c:pt idx="16">
                  <c:v>14.5</c:v>
                </c:pt>
                <c:pt idx="24">
                  <c:v>14.5</c:v>
                </c:pt>
                <c:pt idx="32">
                  <c:v>14.6</c:v>
                </c:pt>
              </c:numCache>
            </c:numRef>
          </c:xVal>
          <c:yVal>
            <c:numRef>
              <c:f>公会計指標分析・財政指標組合せ分析表!$BP$73:$DC$73</c:f>
              <c:numCache>
                <c:formatCode>#,##0.0;"▲ "#,##0.0</c:formatCode>
                <c:ptCount val="40"/>
                <c:pt idx="0">
                  <c:v>150.1</c:v>
                </c:pt>
                <c:pt idx="8">
                  <c:v>144.5</c:v>
                </c:pt>
                <c:pt idx="16">
                  <c:v>128.30000000000001</c:v>
                </c:pt>
                <c:pt idx="24">
                  <c:v>130.5</c:v>
                </c:pt>
                <c:pt idx="32">
                  <c:v>142.4</c:v>
                </c:pt>
              </c:numCache>
            </c:numRef>
          </c:yVal>
          <c:smooth val="0"/>
          <c:extLst xmlns:c16r2="http://schemas.microsoft.com/office/drawing/2015/06/chart">
            <c:ext xmlns:c16="http://schemas.microsoft.com/office/drawing/2014/chart" uri="{C3380CC4-5D6E-409C-BE32-E72D297353CC}">
              <c16:uniqueId val="{00000009-DE0E-4A9A-89DB-E0A0F7B944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E0E-4A9A-89DB-E0A0F7B944C4}"/>
                </c:ext>
                <c:ext xmlns:c15="http://schemas.microsoft.com/office/drawing/2012/chart" uri="{CE6537A1-D6FC-4f65-9D91-7224C49458BB}">
                  <c15:dlblFieldTable>
                    <c15:dlblFTEntry>
                      <c15:txfldGUID>{7C82A61E-8531-4DA5-A133-A149B020ACFF}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E0E-4A9A-89DB-E0A0F7B944C4}"/>
                </c:ext>
                <c:ext xmlns:c15="http://schemas.microsoft.com/office/drawing/2012/chart" uri="{CE6537A1-D6FC-4f65-9D91-7224C49458BB}">
                  <c15:dlblFieldTable>
                    <c15:dlblFTEntry>
                      <c15:txfldGUID>{DC984C90-FF6C-422A-A7E8-D932FFE4D6AC}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E0E-4A9A-89DB-E0A0F7B944C4}"/>
                </c:ext>
                <c:ext xmlns:c15="http://schemas.microsoft.com/office/drawing/2012/chart" uri="{CE6537A1-D6FC-4f65-9D91-7224C49458BB}">
                  <c15:dlblFieldTable>
                    <c15:dlblFTEntry>
                      <c15:txfldGUID>{EC5A35AA-E402-4E0F-AAB4-9D032BF2546E}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E0E-4A9A-89DB-E0A0F7B944C4}"/>
                </c:ext>
                <c:ext xmlns:c15="http://schemas.microsoft.com/office/drawing/2012/chart" uri="{CE6537A1-D6FC-4f65-9D91-7224C49458BB}">
                  <c15:dlblFieldTable>
                    <c15:dlblFTEntry>
                      <c15:txfldGUID>{339EC85C-C0DC-4D43-8256-2C41D9E42F62}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E0E-4A9A-89DB-E0A0F7B944C4}"/>
                </c:ext>
                <c:ext xmlns:c15="http://schemas.microsoft.com/office/drawing/2012/chart" uri="{CE6537A1-D6FC-4f65-9D91-7224C49458BB}">
                  <c15:dlblFieldTable>
                    <c15:dlblFTEntry>
                      <c15:txfldGUID>{E3ED9E67-0547-48C6-BBA0-B1626DE96FA9}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E0E-4A9A-89DB-E0A0F7B944C4}"/>
                </c:ext>
                <c:ext xmlns:c15="http://schemas.microsoft.com/office/drawing/2012/chart" uri="{CE6537A1-D6FC-4f65-9D91-7224C49458BB}">
                  <c15:dlblFieldTable>
                    <c15:dlblFTEntry>
                      <c15:txfldGUID>{1604078D-871F-43A9-97AA-F6384D8C26BF}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E0E-4A9A-89DB-E0A0F7B944C4}"/>
                </c:ext>
                <c:ext xmlns:c15="http://schemas.microsoft.com/office/drawing/2012/chart" uri="{CE6537A1-D6FC-4f65-9D91-7224C49458BB}">
                  <c15:dlblFieldTable>
                    <c15:dlblFTEntry>
                      <c15:txfldGUID>{E12EB1FC-5347-4A40-895B-125999791067}</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000696684402540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E0E-4A9A-89DB-E0A0F7B944C4}"/>
                </c:ext>
                <c:ext xmlns:c15="http://schemas.microsoft.com/office/drawing/2012/chart" uri="{CE6537A1-D6FC-4f65-9D91-7224C49458BB}">
                  <c15:dlblFieldTable>
                    <c15:dlblFTEntry>
                      <c15:txfldGUID>{A4D0A9DD-49D4-467E-89DF-52841E37CFB2}</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338901639419586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E0E-4A9A-89DB-E0A0F7B944C4}"/>
                </c:ext>
                <c:ext xmlns:c15="http://schemas.microsoft.com/office/drawing/2012/chart" uri="{CE6537A1-D6FC-4f65-9D91-7224C49458BB}">
                  <c15:dlblFieldTable>
                    <c15:dlblFTEntry>
                      <c15:txfldGUID>{48168C44-F96A-445E-94DE-48ADCA9EA774}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DE0E-4A9A-89DB-E0A0F7B944C4}"/>
            </c:ext>
          </c:extLst>
        </c:ser>
        <c:dLbls>
          <c:showLegendKey val="0"/>
          <c:showVal val="1"/>
          <c:showCatName val="0"/>
          <c:showSerName val="0"/>
          <c:showPercent val="0"/>
          <c:showBubbleSize val="0"/>
        </c:dLbls>
        <c:axId val="150838488"/>
        <c:axId val="150838880"/>
      </c:scatterChart>
      <c:valAx>
        <c:axId val="150838488"/>
        <c:scaling>
          <c:orientation val="minMax"/>
          <c:max val="16.600000000000001"/>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838880"/>
        <c:crosses val="autoZero"/>
        <c:crossBetween val="midCat"/>
      </c:valAx>
      <c:valAx>
        <c:axId val="150838880"/>
        <c:scaling>
          <c:orientation val="minMax"/>
          <c:max val="167"/>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8384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過去に実施した大型事業のために起こした地方債残額が多額なことから公債費も大きなものとなっている。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年度以降、地方債の発行抑制を進めており、</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年度のピークを境に公債費は減少しており、今後とも公債費の適正化を図るよう努める。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年度以降、財政の健全化に向け地方債の発行抑制を推進していることから、将来負担額が徐々に減少している。今後、老朽化等に伴う施設更新等が見込まれるが、将来負担率の低減に努める。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北海道深川市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年度に特別会計や公営企業会計への支援、公共施設の整備、市債償還金への対応等の財源とするため、取崩を行った。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全会計を通じた剰余の確保と基金残高のバランスを図り、健全な財政運営に努める。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公共施設整備基金は、公共施設の整備には多額の費用が必要となることから、必要経費の財源に充てる。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rPr>
            <a:t>人材育成基金は、活力と魅力に満ちたまちづくりを行うための人材育成事業の推進に必要な経費の財源に充てる。</a:t>
          </a:r>
          <a:endParaRPr lang="en-US"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rPr>
            <a:t>社会福祉振興基金は、在宅福祉の普及向上、健康と生きがいづくり推進、その他の地域福祉の推進など、</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rPr>
            <a:t>社会福祉事業の振興に要する経費の財源に充てる。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年度に深川中学校改築工事のため、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剰余の確保と基金残高のバランスを図り、健全な財政運営に努める。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年度に特別会計や公営企業会計への支援、市債償還金への対応等の財源とするため、取崩を行った。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剰余の確保と基金残高のバランスを図り、健全な財政運営に努める。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年に取崩を行った他、ほぼ横ばいに推移している。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年度以降、地方債の発行抑制を進めており、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今後とも公債費の適正化を図るよう努める。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21,237
21,156
529.42
18,330,304
18,092,395
237,880
9,364,499
23,073,996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年以上経過している公共施設が多数存在しており、老朽化が進んでいる。</a:t>
          </a:r>
          <a:endParaRPr lang="ja-JP" altLang="ja-JP">
            <a:effectLst/>
          </a:endParaRPr>
        </a:p>
        <a:p>
          <a:r>
            <a:rPr kumimoji="1" lang="ja-JP" altLang="ja-JP" sz="1100">
              <a:solidFill>
                <a:schemeClr val="dk1"/>
              </a:solidFill>
              <a:effectLst/>
              <a:latin typeface="+mn-lt"/>
              <a:ea typeface="+mn-ea"/>
              <a:cs typeface="+mn-cs"/>
            </a:rPr>
            <a:t>財政状況を鑑み、今後公共施設の更新を行うことで有形固定資産原価償却率の減少に努める。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92392</xdr:rowOff>
    </xdr:from>
    <xdr:to>
      <xdr:col>19</xdr:col>
      <xdr:colOff>187325</xdr:colOff>
      <xdr:row>30</xdr:row>
      <xdr:rowOff>22542</xdr:rowOff>
    </xdr:to>
    <xdr:sp macro="" textlink="">
      <xdr:nvSpPr>
        <xdr:cNvPr id="82" name="楕円 81"/>
        <xdr:cNvSpPr/>
      </xdr:nvSpPr>
      <xdr:spPr>
        <a:xfrm>
          <a:off x="4000500" y="58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33831</xdr:rowOff>
    </xdr:from>
    <xdr:ext cx="405111" cy="259045"/>
    <xdr:sp macro="" textlink="">
      <xdr:nvSpPr>
        <xdr:cNvPr id="83"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4"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39069</xdr:rowOff>
    </xdr:from>
    <xdr:ext cx="405111" cy="259045"/>
    <xdr:sp macro="" textlink="">
      <xdr:nvSpPr>
        <xdr:cNvPr id="85" name="n_1mainValue有形固定資産減価償却率"/>
        <xdr:cNvSpPr txBox="1"/>
      </xdr:nvSpPr>
      <xdr:spPr>
        <a:xfrm>
          <a:off x="3836044" y="561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年度以降、財政の健全化に向け地方債の発行抑制を推進していることから、将来負担額が徐々に減少</a:t>
          </a:r>
          <a:r>
            <a:rPr lang="ja-JP" altLang="en-US" sz="1100" b="0" i="0" baseline="0">
              <a:solidFill>
                <a:schemeClr val="dk1"/>
              </a:solidFill>
              <a:effectLst/>
              <a:latin typeface="+mn-lt"/>
              <a:ea typeface="+mn-ea"/>
              <a:cs typeface="+mn-cs"/>
            </a:rPr>
            <a:t>傾向にあり、</a:t>
          </a:r>
          <a:r>
            <a:rPr kumimoji="1" lang="ja-JP" altLang="en-US" sz="1100">
              <a:latin typeface="ＭＳ Ｐゴシック" panose="020B0600070205080204" pitchFamily="50" charset="-128"/>
              <a:ea typeface="ＭＳ Ｐゴシック" panose="020B0600070205080204" pitchFamily="50" charset="-128"/>
            </a:rPr>
            <a:t>債務償還可能年数は平均値を下回っている。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1"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159203</xdr:rowOff>
    </xdr:from>
    <xdr:to>
      <xdr:col>76</xdr:col>
      <xdr:colOff>73025</xdr:colOff>
      <xdr:row>31</xdr:row>
      <xdr:rowOff>89353</xdr:rowOff>
    </xdr:to>
    <xdr:sp macro="" textlink="">
      <xdr:nvSpPr>
        <xdr:cNvPr id="128" name="楕円 127"/>
        <xdr:cNvSpPr/>
      </xdr:nvSpPr>
      <xdr:spPr>
        <a:xfrm>
          <a:off x="147447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137630</xdr:rowOff>
    </xdr:from>
    <xdr:ext cx="340478" cy="259045"/>
    <xdr:sp macro="" textlink="">
      <xdr:nvSpPr>
        <xdr:cNvPr id="129" name="債務償還可能年数該当値テキスト"/>
        <xdr:cNvSpPr txBox="1"/>
      </xdr:nvSpPr>
      <xdr:spPr>
        <a:xfrm>
          <a:off x="14846300" y="6052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21,237
21,156
529.42
18,330,304
18,092,395
237,880
9,364,499
23,073,996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34925</xdr:rowOff>
    </xdr:from>
    <xdr:to>
      <xdr:col>20</xdr:col>
      <xdr:colOff>38100</xdr:colOff>
      <xdr:row>35</xdr:row>
      <xdr:rowOff>136525</xdr:rowOff>
    </xdr:to>
    <xdr:sp macro="" textlink="">
      <xdr:nvSpPr>
        <xdr:cNvPr id="70" name="楕円 69"/>
        <xdr:cNvSpPr/>
      </xdr:nvSpPr>
      <xdr:spPr>
        <a:xfrm>
          <a:off x="3746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20972</xdr:rowOff>
    </xdr:from>
    <xdr:ext cx="405111" cy="259045"/>
    <xdr:sp macro="" textlink="">
      <xdr:nvSpPr>
        <xdr:cNvPr id="71"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153052</xdr:rowOff>
    </xdr:from>
    <xdr:ext cx="405111" cy="259045"/>
    <xdr:sp macro="" textlink="">
      <xdr:nvSpPr>
        <xdr:cNvPr id="73" name="n_1mainValue【道路】&#10;有形固定資産減価償却率"/>
        <xdr:cNvSpPr txBox="1"/>
      </xdr:nvSpPr>
      <xdr:spPr>
        <a:xfrm>
          <a:off x="35820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4859</xdr:rowOff>
    </xdr:from>
    <xdr:to>
      <xdr:col>50</xdr:col>
      <xdr:colOff>165100</xdr:colOff>
      <xdr:row>38</xdr:row>
      <xdr:rowOff>106459</xdr:rowOff>
    </xdr:to>
    <xdr:sp macro="" textlink="">
      <xdr:nvSpPr>
        <xdr:cNvPr id="114" name="楕円 113"/>
        <xdr:cNvSpPr/>
      </xdr:nvSpPr>
      <xdr:spPr>
        <a:xfrm>
          <a:off x="9588500" y="651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33349</xdr:rowOff>
    </xdr:from>
    <xdr:ext cx="534377" cy="259045"/>
    <xdr:sp macro="" textlink="">
      <xdr:nvSpPr>
        <xdr:cNvPr id="115"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16"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122986</xdr:rowOff>
    </xdr:from>
    <xdr:ext cx="534377" cy="259045"/>
    <xdr:sp macro="" textlink="">
      <xdr:nvSpPr>
        <xdr:cNvPr id="117" name="n_1mainValue【道路】&#10;一人当たり延長"/>
        <xdr:cNvSpPr txBox="1"/>
      </xdr:nvSpPr>
      <xdr:spPr>
        <a:xfrm>
          <a:off x="9359411" y="629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49" name="フローチャート: 判断 148"/>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155" name="楕円 154"/>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103522</xdr:rowOff>
    </xdr:from>
    <xdr:ext cx="405111" cy="259045"/>
    <xdr:sp macro="" textlink="">
      <xdr:nvSpPr>
        <xdr:cNvPr id="156"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57"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144797</xdr:rowOff>
    </xdr:from>
    <xdr:ext cx="405111" cy="259045"/>
    <xdr:sp macro="" textlink="">
      <xdr:nvSpPr>
        <xdr:cNvPr id="158" name="n_1mainValue【橋りょう・トンネル】&#10;有形固定資産減価償却率"/>
        <xdr:cNvSpPr txBox="1"/>
      </xdr:nvSpPr>
      <xdr:spPr>
        <a:xfrm>
          <a:off x="35820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88" name="フローチャート: 判断 187"/>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74087</xdr:rowOff>
    </xdr:from>
    <xdr:to>
      <xdr:col>50</xdr:col>
      <xdr:colOff>165100</xdr:colOff>
      <xdr:row>60</xdr:row>
      <xdr:rowOff>4237</xdr:rowOff>
    </xdr:to>
    <xdr:sp macro="" textlink="">
      <xdr:nvSpPr>
        <xdr:cNvPr id="194" name="楕円 193"/>
        <xdr:cNvSpPr/>
      </xdr:nvSpPr>
      <xdr:spPr>
        <a:xfrm>
          <a:off x="9588500" y="101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68594</xdr:rowOff>
    </xdr:from>
    <xdr:ext cx="599010" cy="259045"/>
    <xdr:sp macro="" textlink="">
      <xdr:nvSpPr>
        <xdr:cNvPr id="195"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196"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20764</xdr:rowOff>
    </xdr:from>
    <xdr:ext cx="599010" cy="259045"/>
    <xdr:sp macro="" textlink="">
      <xdr:nvSpPr>
        <xdr:cNvPr id="197" name="n_1mainValue【橋りょう・トンネル】&#10;一人当たり有形固定資産（償却資産）額"/>
        <xdr:cNvSpPr txBox="1"/>
      </xdr:nvSpPr>
      <xdr:spPr>
        <a:xfrm>
          <a:off x="9327095" y="99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0" name="フローチャート: 判断 229"/>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236" name="楕円 235"/>
        <xdr:cNvSpPr/>
      </xdr:nvSpPr>
      <xdr:spPr>
        <a:xfrm>
          <a:off x="3746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36847</xdr:rowOff>
    </xdr:from>
    <xdr:ext cx="405111" cy="259045"/>
    <xdr:sp macro="" textlink="">
      <xdr:nvSpPr>
        <xdr:cNvPr id="237"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38"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45738</xdr:rowOff>
    </xdr:from>
    <xdr:ext cx="405111" cy="259045"/>
    <xdr:sp macro="" textlink="">
      <xdr:nvSpPr>
        <xdr:cNvPr id="239" name="n_1mainValue【公営住宅】&#10;有形固定資産減価償却率"/>
        <xdr:cNvSpPr txBox="1"/>
      </xdr:nvSpPr>
      <xdr:spPr>
        <a:xfrm>
          <a:off x="3582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71" name="フローチャート: 判断 27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164085</xdr:rowOff>
    </xdr:from>
    <xdr:to>
      <xdr:col>50</xdr:col>
      <xdr:colOff>165100</xdr:colOff>
      <xdr:row>81</xdr:row>
      <xdr:rowOff>94235</xdr:rowOff>
    </xdr:to>
    <xdr:sp macro="" textlink="">
      <xdr:nvSpPr>
        <xdr:cNvPr id="277" name="楕円 276"/>
        <xdr:cNvSpPr/>
      </xdr:nvSpPr>
      <xdr:spPr>
        <a:xfrm>
          <a:off x="9588500" y="138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48785</xdr:rowOff>
    </xdr:from>
    <xdr:ext cx="469744" cy="259045"/>
    <xdr:sp macro="" textlink="">
      <xdr:nvSpPr>
        <xdr:cNvPr id="278"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79"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110762</xdr:rowOff>
    </xdr:from>
    <xdr:ext cx="469744" cy="259045"/>
    <xdr:sp macro="" textlink="">
      <xdr:nvSpPr>
        <xdr:cNvPr id="280" name="n_1mainValue【公営住宅】&#10;一人当たり面積"/>
        <xdr:cNvSpPr txBox="1"/>
      </xdr:nvSpPr>
      <xdr:spPr>
        <a:xfrm>
          <a:off x="9391727" y="1365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7" name="テキスト ボックス 31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21" name="直線コネクタ 320"/>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22"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23" name="直線コネクタ 322"/>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5" name="直線コネクタ 32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26"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27" name="フローチャート: 判断 326"/>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28" name="フローチャート: 判断 327"/>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29" name="フローチャート: 判断 328"/>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35" name="楕円 334"/>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5732</xdr:rowOff>
    </xdr:from>
    <xdr:ext cx="405111" cy="259045"/>
    <xdr:sp macro="" textlink="">
      <xdr:nvSpPr>
        <xdr:cNvPr id="336"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37"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338"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60" name="直線コネクタ 359"/>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61"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62" name="直線コネクタ 361"/>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63"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64" name="直線コネクタ 363"/>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65"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66" name="フローチャート: 判断 365"/>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7" name="フローチャート: 判断 366"/>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68" name="フローチャート: 判断 367"/>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374" name="楕円 373"/>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375"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376"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377"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02" name="直線コネクタ 401"/>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03"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04" name="直線コネクタ 403"/>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5"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6" name="直線コネクタ 405"/>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07"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08" name="フローチャート: 判断 407"/>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09" name="フローチャート: 判断 408"/>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10" name="フローチャート: 判断 409"/>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416" name="楕円 415"/>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76852</xdr:rowOff>
    </xdr:from>
    <xdr:ext cx="405111" cy="259045"/>
    <xdr:sp macro="" textlink="">
      <xdr:nvSpPr>
        <xdr:cNvPr id="417"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18"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121937</xdr:rowOff>
    </xdr:from>
    <xdr:ext cx="405111" cy="259045"/>
    <xdr:sp macro="" textlink="">
      <xdr:nvSpPr>
        <xdr:cNvPr id="419" name="n_1mainValue【学校施設】&#10;有形固定資産減価償却率"/>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0" name="直線コネクタ 4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1" name="テキスト ボックス 4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2" name="直線コネクタ 4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3" name="テキスト ボックス 4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4" name="直線コネクタ 4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5" name="テキスト ボックス 4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6" name="直線コネクタ 4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7" name="テキスト ボックス 4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8" name="直線コネクタ 4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9" name="テキスト ボックス 43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0" name="直線コネクタ 4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1" name="テキスト ボックス 44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3" name="テキスト ボックス 4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45" name="直線コネクタ 44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4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47" name="直線コネクタ 44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4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49" name="直線コネクタ 44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5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51" name="フローチャート: 判断 45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52" name="フローチャート: 判断 45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53" name="フローチャート: 判断 45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98552</xdr:rowOff>
    </xdr:from>
    <xdr:to>
      <xdr:col>112</xdr:col>
      <xdr:colOff>38100</xdr:colOff>
      <xdr:row>64</xdr:row>
      <xdr:rowOff>28702</xdr:rowOff>
    </xdr:to>
    <xdr:sp macro="" textlink="">
      <xdr:nvSpPr>
        <xdr:cNvPr id="459" name="楕円 458"/>
        <xdr:cNvSpPr/>
      </xdr:nvSpPr>
      <xdr:spPr>
        <a:xfrm>
          <a:off x="21272500" y="108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122191</xdr:rowOff>
    </xdr:from>
    <xdr:ext cx="469744" cy="259045"/>
    <xdr:sp macro="" textlink="">
      <xdr:nvSpPr>
        <xdr:cNvPr id="46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61"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19829</xdr:rowOff>
    </xdr:from>
    <xdr:ext cx="469744" cy="259045"/>
    <xdr:sp macro="" textlink="">
      <xdr:nvSpPr>
        <xdr:cNvPr id="462" name="n_1mainValue【学校施設】&#10;一人当たり面積"/>
        <xdr:cNvSpPr txBox="1"/>
      </xdr:nvSpPr>
      <xdr:spPr>
        <a:xfrm>
          <a:off x="21075727"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488" name="直線コネクタ 4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4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490" name="直線コネクタ 4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2" name="直線コネクタ 4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4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494" name="フローチャート: 判断 4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495" name="フローチャート: 判断 4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496" name="フローチャート: 判断 49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502" name="楕円 501"/>
        <xdr:cNvSpPr/>
      </xdr:nvSpPr>
      <xdr:spPr>
        <a:xfrm>
          <a:off x="1543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6548</xdr:rowOff>
    </xdr:from>
    <xdr:ext cx="405111" cy="259045"/>
    <xdr:sp macro="" textlink="">
      <xdr:nvSpPr>
        <xdr:cNvPr id="503"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04"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48277</xdr:rowOff>
    </xdr:from>
    <xdr:ext cx="405111" cy="259045"/>
    <xdr:sp macro="" textlink="">
      <xdr:nvSpPr>
        <xdr:cNvPr id="505" name="n_1mainValue【児童館】&#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6" name="直線コネクタ 5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7" name="テキスト ボックス 5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8" name="直線コネクタ 5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9" name="テキスト ボックス 5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0" name="直線コネクタ 5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1" name="テキスト ボックス 5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2" name="直線コネクタ 5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3" name="テキスト ボックス 5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4" name="直線コネクタ 5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5" name="テキスト ボックス 5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29" name="直線コネクタ 528"/>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30"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31" name="直線コネクタ 530"/>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32"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33" name="直線コネクタ 53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34"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35" name="フローチャート: 判断 53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36" name="フローチャート: 判断 53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37" name="フローチャート: 判断 536"/>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543" name="楕円 542"/>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54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545"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546" name="n_1main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8" name="テキスト ボックス 5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8" name="テキスト ボックス 5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0" name="テキスト ボックス 5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72" name="直線コネクタ 571"/>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73"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74" name="直線コネクタ 573"/>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6" name="直線コネクタ 57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77"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78" name="フローチャート: 判断 577"/>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79" name="フローチャート: 判断 578"/>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80" name="フローチャート: 判断 579"/>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80918</xdr:rowOff>
    </xdr:from>
    <xdr:to>
      <xdr:col>81</xdr:col>
      <xdr:colOff>101600</xdr:colOff>
      <xdr:row>102</xdr:row>
      <xdr:rowOff>11068</xdr:rowOff>
    </xdr:to>
    <xdr:sp macro="" textlink="">
      <xdr:nvSpPr>
        <xdr:cNvPr id="586" name="楕円 585"/>
        <xdr:cNvSpPr/>
      </xdr:nvSpPr>
      <xdr:spPr>
        <a:xfrm>
          <a:off x="15430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70775</xdr:rowOff>
    </xdr:from>
    <xdr:ext cx="405111" cy="259045"/>
    <xdr:sp macro="" textlink="">
      <xdr:nvSpPr>
        <xdr:cNvPr id="587"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588"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27595</xdr:rowOff>
    </xdr:from>
    <xdr:ext cx="405111" cy="259045"/>
    <xdr:sp macro="" textlink="">
      <xdr:nvSpPr>
        <xdr:cNvPr id="589" name="n_1mainValue【公民館】&#10;有形固定資産減価償却率"/>
        <xdr:cNvSpPr txBox="1"/>
      </xdr:nvSpPr>
      <xdr:spPr>
        <a:xfrm>
          <a:off x="152660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0" name="直線コネクタ 5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1" name="テキスト ボックス 6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2" name="直線コネクタ 6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3" name="テキスト ボックス 6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4" name="直線コネクタ 6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5" name="テキスト ボックス 6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6" name="直線コネクタ 6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7" name="テキスト ボックス 6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8" name="直線コネクタ 6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9" name="テキスト ボックス 6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13" name="直線コネクタ 612"/>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4"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5" name="直線コネクタ 614"/>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6"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7" name="直線コネクタ 616"/>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18"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9" name="フローチャート: 判断 618"/>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20" name="フローチャート: 判断 619"/>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21" name="フローチャート: 判断 620"/>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99695</xdr:rowOff>
    </xdr:from>
    <xdr:to>
      <xdr:col>112</xdr:col>
      <xdr:colOff>38100</xdr:colOff>
      <xdr:row>108</xdr:row>
      <xdr:rowOff>29845</xdr:rowOff>
    </xdr:to>
    <xdr:sp macro="" textlink="">
      <xdr:nvSpPr>
        <xdr:cNvPr id="627" name="楕円 626"/>
        <xdr:cNvSpPr/>
      </xdr:nvSpPr>
      <xdr:spPr>
        <a:xfrm>
          <a:off x="21272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170197</xdr:rowOff>
    </xdr:from>
    <xdr:ext cx="469744" cy="259045"/>
    <xdr:sp macro="" textlink="">
      <xdr:nvSpPr>
        <xdr:cNvPr id="628"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29"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20972</xdr:rowOff>
    </xdr:from>
    <xdr:ext cx="469744" cy="259045"/>
    <xdr:sp macro="" textlink="">
      <xdr:nvSpPr>
        <xdr:cNvPr id="630" name="n_1mainValue【公民館】&#10;一人当たり面積"/>
        <xdr:cNvSpPr txBox="1"/>
      </xdr:nvSpPr>
      <xdr:spPr>
        <a:xfrm>
          <a:off x="210757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年以上経過している公共施設が多数存在しており、老朽化が進んでいる。</a:t>
          </a:r>
        </a:p>
        <a:p>
          <a:r>
            <a:rPr kumimoji="1" lang="ja-JP" altLang="en-US" sz="1300">
              <a:latin typeface="ＭＳ Ｐゴシック" panose="020B0600070205080204" pitchFamily="50" charset="-128"/>
              <a:ea typeface="ＭＳ Ｐゴシック" panose="020B0600070205080204" pitchFamily="50" charset="-128"/>
            </a:rPr>
            <a:t>財政状況を鑑み、今後公共施設の更新を行うことで有形固定資産原価償却率の減少に努める。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21,237
21,156
529.42
18,330,304
18,092,395
237,880
9,364,499
23,073,996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1" name="楕円 70"/>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48277</xdr:rowOff>
    </xdr:from>
    <xdr:ext cx="405111" cy="259045"/>
    <xdr:sp macro="" textlink="">
      <xdr:nvSpPr>
        <xdr:cNvPr id="72" name="n_1mainValue【図書館】&#10;有形固定資産減価償却率"/>
        <xdr:cNvSpPr txBox="1"/>
      </xdr:nvSpPr>
      <xdr:spPr>
        <a:xfrm>
          <a:off x="35820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30480</xdr:rowOff>
    </xdr:from>
    <xdr:to>
      <xdr:col>54</xdr:col>
      <xdr:colOff>189865</xdr:colOff>
      <xdr:row>41</xdr:row>
      <xdr:rowOff>83058</xdr:rowOff>
    </xdr:to>
    <xdr:cxnSp macro="">
      <xdr:nvCxnSpPr>
        <xdr:cNvPr id="94" name="直線コネクタ 93"/>
        <xdr:cNvCxnSpPr/>
      </xdr:nvCxnSpPr>
      <xdr:spPr>
        <a:xfrm flipV="1">
          <a:off x="10476865" y="6202680"/>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86885</xdr:rowOff>
    </xdr:from>
    <xdr:ext cx="469744" cy="259045"/>
    <xdr:sp macro="" textlink="">
      <xdr:nvSpPr>
        <xdr:cNvPr id="95" name="【図書館】&#10;一人当たり面積最小値テキスト"/>
        <xdr:cNvSpPr txBox="1"/>
      </xdr:nvSpPr>
      <xdr:spPr>
        <a:xfrm>
          <a:off x="10515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83058</xdr:rowOff>
    </xdr:from>
    <xdr:to>
      <xdr:col>55</xdr:col>
      <xdr:colOff>88900</xdr:colOff>
      <xdr:row>41</xdr:row>
      <xdr:rowOff>83058</xdr:rowOff>
    </xdr:to>
    <xdr:cxnSp macro="">
      <xdr:nvCxnSpPr>
        <xdr:cNvPr id="96" name="直線コネクタ 95"/>
        <xdr:cNvCxnSpPr/>
      </xdr:nvCxnSpPr>
      <xdr:spPr>
        <a:xfrm>
          <a:off x="10388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148607</xdr:rowOff>
    </xdr:from>
    <xdr:ext cx="469744" cy="259045"/>
    <xdr:sp macro="" textlink="">
      <xdr:nvSpPr>
        <xdr:cNvPr id="97" name="【図書館】&#10;一人当たり面積最大値テキスト"/>
        <xdr:cNvSpPr txBox="1"/>
      </xdr:nvSpPr>
      <xdr:spPr>
        <a:xfrm>
          <a:off x="10515600" y="597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30480</xdr:rowOff>
    </xdr:from>
    <xdr:to>
      <xdr:col>55</xdr:col>
      <xdr:colOff>88900</xdr:colOff>
      <xdr:row>36</xdr:row>
      <xdr:rowOff>30480</xdr:rowOff>
    </xdr:to>
    <xdr:cxnSp macro="">
      <xdr:nvCxnSpPr>
        <xdr:cNvPr id="98" name="直線コネクタ 97"/>
        <xdr:cNvCxnSpPr/>
      </xdr:nvCxnSpPr>
      <xdr:spPr>
        <a:xfrm>
          <a:off x="10388600" y="62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115841</xdr:rowOff>
    </xdr:from>
    <xdr:ext cx="469744" cy="259045"/>
    <xdr:sp macro="" textlink="">
      <xdr:nvSpPr>
        <xdr:cNvPr id="99" name="【図書館】&#10;一人当たり面積平均値テキスト"/>
        <xdr:cNvSpPr txBox="1"/>
      </xdr:nvSpPr>
      <xdr:spPr>
        <a:xfrm>
          <a:off x="10515600" y="680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137414</xdr:rowOff>
    </xdr:from>
    <xdr:to>
      <xdr:col>55</xdr:col>
      <xdr:colOff>50800</xdr:colOff>
      <xdr:row>40</xdr:row>
      <xdr:rowOff>67564</xdr:rowOff>
    </xdr:to>
    <xdr:sp macro="" textlink="">
      <xdr:nvSpPr>
        <xdr:cNvPr id="100" name="フローチャート: 判断 99"/>
        <xdr:cNvSpPr/>
      </xdr:nvSpPr>
      <xdr:spPr>
        <a:xfrm>
          <a:off x="104267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155702</xdr:rowOff>
    </xdr:from>
    <xdr:to>
      <xdr:col>50</xdr:col>
      <xdr:colOff>165100</xdr:colOff>
      <xdr:row>40</xdr:row>
      <xdr:rowOff>85852</xdr:rowOff>
    </xdr:to>
    <xdr:sp macro="" textlink="">
      <xdr:nvSpPr>
        <xdr:cNvPr id="101" name="フローチャート: 判断 100"/>
        <xdr:cNvSpPr/>
      </xdr:nvSpPr>
      <xdr:spPr>
        <a:xfrm>
          <a:off x="9588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76979</xdr:rowOff>
    </xdr:from>
    <xdr:ext cx="469744" cy="259045"/>
    <xdr:sp macro="" textlink="">
      <xdr:nvSpPr>
        <xdr:cNvPr id="102" name="n_1aveValue【図書館】&#10;一人当たり面積"/>
        <xdr:cNvSpPr txBox="1"/>
      </xdr:nvSpPr>
      <xdr:spPr>
        <a:xfrm>
          <a:off x="9391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160274</xdr:rowOff>
    </xdr:from>
    <xdr:to>
      <xdr:col>46</xdr:col>
      <xdr:colOff>38100</xdr:colOff>
      <xdr:row>40</xdr:row>
      <xdr:rowOff>90424</xdr:rowOff>
    </xdr:to>
    <xdr:sp macro="" textlink="">
      <xdr:nvSpPr>
        <xdr:cNvPr id="103" name="フローチャート: 判断 102"/>
        <xdr:cNvSpPr/>
      </xdr:nvSpPr>
      <xdr:spPr>
        <a:xfrm>
          <a:off x="8699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106951</xdr:rowOff>
    </xdr:from>
    <xdr:ext cx="469744" cy="259045"/>
    <xdr:sp macro="" textlink="">
      <xdr:nvSpPr>
        <xdr:cNvPr id="104" name="n_2aveValue【図書館】&#10;一人当たり面積"/>
        <xdr:cNvSpPr txBox="1"/>
      </xdr:nvSpPr>
      <xdr:spPr>
        <a:xfrm>
          <a:off x="8515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144272</xdr:rowOff>
    </xdr:from>
    <xdr:to>
      <xdr:col>50</xdr:col>
      <xdr:colOff>165100</xdr:colOff>
      <xdr:row>35</xdr:row>
      <xdr:rowOff>74422</xdr:rowOff>
    </xdr:to>
    <xdr:sp macro="" textlink="">
      <xdr:nvSpPr>
        <xdr:cNvPr id="110" name="楕円 109"/>
        <xdr:cNvSpPr/>
      </xdr:nvSpPr>
      <xdr:spPr>
        <a:xfrm>
          <a:off x="9588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33</xdr:row>
      <xdr:rowOff>90949</xdr:rowOff>
    </xdr:from>
    <xdr:ext cx="469744" cy="259045"/>
    <xdr:sp macro="" textlink="">
      <xdr:nvSpPr>
        <xdr:cNvPr id="111" name="n_1mainValue【図書館】&#10;一人当たり面積"/>
        <xdr:cNvSpPr txBox="1"/>
      </xdr:nvSpPr>
      <xdr:spPr>
        <a:xfrm>
          <a:off x="9391727" y="57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6" name="直線コネクタ 135"/>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7"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38" name="直線コネクタ 137"/>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39"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0" name="直線コネクタ 139"/>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1"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2" name="フローチャート: 判断 141"/>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3" name="フローチャート: 判断 142"/>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44"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5" name="フローチャート: 判断 144"/>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46"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52" name="楕円 151"/>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53" name="n_1main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5" name="テキスト ボックス 17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7" name="直線コネクタ 17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7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79" name="直線コネクタ 17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1" name="直線コネクタ 18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2"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3" name="フローチャート: 判断 18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4" name="フローチャート: 判断 18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85"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86" name="フローチャート: 判断 185"/>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87"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139129</xdr:rowOff>
    </xdr:from>
    <xdr:to>
      <xdr:col>50</xdr:col>
      <xdr:colOff>165100</xdr:colOff>
      <xdr:row>64</xdr:row>
      <xdr:rowOff>69279</xdr:rowOff>
    </xdr:to>
    <xdr:sp macro="" textlink="">
      <xdr:nvSpPr>
        <xdr:cNvPr id="193" name="楕円 192"/>
        <xdr:cNvSpPr/>
      </xdr:nvSpPr>
      <xdr:spPr>
        <a:xfrm>
          <a:off x="9588500" y="1094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60406</xdr:rowOff>
    </xdr:from>
    <xdr:ext cx="469744" cy="259045"/>
    <xdr:sp macro="" textlink="">
      <xdr:nvSpPr>
        <xdr:cNvPr id="194" name="n_1mainValue【体育館・プール】&#10;一人当たり面積"/>
        <xdr:cNvSpPr txBox="1"/>
      </xdr:nvSpPr>
      <xdr:spPr>
        <a:xfrm>
          <a:off x="9391727" y="1103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19" name="直線コネクタ 218"/>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0"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1" name="直線コネクタ 220"/>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2"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3" name="直線コネクタ 222"/>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24"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5" name="フローチャート: 判断 224"/>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6" name="フローチャート: 判断 225"/>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27"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28" name="フローチャート: 判断 227"/>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29"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69214</xdr:rowOff>
    </xdr:from>
    <xdr:to>
      <xdr:col>20</xdr:col>
      <xdr:colOff>38100</xdr:colOff>
      <xdr:row>81</xdr:row>
      <xdr:rowOff>170814</xdr:rowOff>
    </xdr:to>
    <xdr:sp macro="" textlink="">
      <xdr:nvSpPr>
        <xdr:cNvPr id="235" name="楕円 234"/>
        <xdr:cNvSpPr/>
      </xdr:nvSpPr>
      <xdr:spPr>
        <a:xfrm>
          <a:off x="3746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15891</xdr:rowOff>
    </xdr:from>
    <xdr:ext cx="405111" cy="259045"/>
    <xdr:sp macro="" textlink="">
      <xdr:nvSpPr>
        <xdr:cNvPr id="236" name="n_1mainValue【福祉施設】&#10;有形固定資産減価償却率"/>
        <xdr:cNvSpPr txBox="1"/>
      </xdr:nvSpPr>
      <xdr:spPr>
        <a:xfrm>
          <a:off x="35820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7" name="直線コネクタ 24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8" name="テキスト ボックス 24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9" name="直線コネクタ 24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0" name="テキスト ボックス 24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1" name="直線コネクタ 25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2" name="テキスト ボックス 25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3" name="直線コネクタ 25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4" name="テキスト ボックス 25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58" name="直線コネクタ 257"/>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59"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0" name="直線コネクタ 259"/>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1"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2" name="直線コネクタ 261"/>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3"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4" name="フローチャート: 判断 26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5" name="フローチャート: 判断 264"/>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66"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67" name="フローチャート: 判断 266"/>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68"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92456</xdr:rowOff>
    </xdr:from>
    <xdr:to>
      <xdr:col>50</xdr:col>
      <xdr:colOff>165100</xdr:colOff>
      <xdr:row>85</xdr:row>
      <xdr:rowOff>22606</xdr:rowOff>
    </xdr:to>
    <xdr:sp macro="" textlink="">
      <xdr:nvSpPr>
        <xdr:cNvPr id="274" name="楕円 273"/>
        <xdr:cNvSpPr/>
      </xdr:nvSpPr>
      <xdr:spPr>
        <a:xfrm>
          <a:off x="9588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13733</xdr:rowOff>
    </xdr:from>
    <xdr:ext cx="469744" cy="259045"/>
    <xdr:sp macro="" textlink="">
      <xdr:nvSpPr>
        <xdr:cNvPr id="275" name="n_1mainValue【福祉施設】&#10;一人当たり面積"/>
        <xdr:cNvSpPr txBox="1"/>
      </xdr:nvSpPr>
      <xdr:spPr>
        <a:xfrm>
          <a:off x="9391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7" name="テキスト ボックス 28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99" name="直線コネクタ 29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1" name="直線コネクタ 30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3" name="直線コネクタ 30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5" name="フローチャート: 判断 30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6" name="フローチャート: 判断 30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307"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08" name="フローチャート: 判断 307"/>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09"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138430</xdr:rowOff>
    </xdr:from>
    <xdr:to>
      <xdr:col>20</xdr:col>
      <xdr:colOff>38100</xdr:colOff>
      <xdr:row>106</xdr:row>
      <xdr:rowOff>68580</xdr:rowOff>
    </xdr:to>
    <xdr:sp macro="" textlink="">
      <xdr:nvSpPr>
        <xdr:cNvPr id="315" name="楕円 314"/>
        <xdr:cNvSpPr/>
      </xdr:nvSpPr>
      <xdr:spPr>
        <a:xfrm>
          <a:off x="3746500" y="181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59707</xdr:rowOff>
    </xdr:from>
    <xdr:ext cx="405111" cy="259045"/>
    <xdr:sp macro="" textlink="">
      <xdr:nvSpPr>
        <xdr:cNvPr id="316" name="n_1mainValue【市民会館】&#10;有形固定資産減価償却率"/>
        <xdr:cNvSpPr txBox="1"/>
      </xdr:nvSpPr>
      <xdr:spPr>
        <a:xfrm>
          <a:off x="3582044" y="18233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7" name="直線コネクタ 32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8" name="テキスト ボックス 32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9" name="直線コネクタ 32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0" name="テキスト ボックス 32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1" name="直線コネクタ 33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2" name="テキスト ボックス 33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3" name="直線コネクタ 33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4" name="テキスト ボックス 33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5" name="直線コネクタ 33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6" name="テキスト ボックス 33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7" name="直線コネクタ 33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8" name="テキスト ボックス 33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2" name="直線コネクタ 341"/>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3"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4" name="直線コネクタ 343"/>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5"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6" name="直線コネクタ 345"/>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47"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48" name="フローチャート: 判断 347"/>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49" name="フローチャート: 判断 348"/>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124658</xdr:rowOff>
    </xdr:from>
    <xdr:ext cx="469744" cy="259045"/>
    <xdr:sp macro="" textlink="">
      <xdr:nvSpPr>
        <xdr:cNvPr id="350"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51" name="フローチャート: 判断 350"/>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52"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69487</xdr:rowOff>
    </xdr:from>
    <xdr:to>
      <xdr:col>50</xdr:col>
      <xdr:colOff>165100</xdr:colOff>
      <xdr:row>106</xdr:row>
      <xdr:rowOff>171087</xdr:rowOff>
    </xdr:to>
    <xdr:sp macro="" textlink="">
      <xdr:nvSpPr>
        <xdr:cNvPr id="358" name="楕円 357"/>
        <xdr:cNvSpPr/>
      </xdr:nvSpPr>
      <xdr:spPr>
        <a:xfrm>
          <a:off x="9588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16164</xdr:rowOff>
    </xdr:from>
    <xdr:ext cx="469744" cy="259045"/>
    <xdr:sp macro="" textlink="">
      <xdr:nvSpPr>
        <xdr:cNvPr id="359" name="n_1mainValue【市民会館】&#10;一人当たり面積"/>
        <xdr:cNvSpPr txBox="1"/>
      </xdr:nvSpPr>
      <xdr:spPr>
        <a:xfrm>
          <a:off x="9391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1" name="テキスト ボックス 37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1" name="テキスト ボックス 38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5" name="直線コネクタ 38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7" name="直線コネクタ 38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8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89" name="直線コネクタ 38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0"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1" name="フローチャート: 判断 39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2" name="フローチャート: 判断 39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393"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94" name="フローチャート: 判断 393"/>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395"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141333</xdr:rowOff>
    </xdr:from>
    <xdr:to>
      <xdr:col>81</xdr:col>
      <xdr:colOff>101600</xdr:colOff>
      <xdr:row>38</xdr:row>
      <xdr:rowOff>71482</xdr:rowOff>
    </xdr:to>
    <xdr:sp macro="" textlink="">
      <xdr:nvSpPr>
        <xdr:cNvPr id="401" name="楕円 400"/>
        <xdr:cNvSpPr/>
      </xdr:nvSpPr>
      <xdr:spPr>
        <a:xfrm>
          <a:off x="15430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62610</xdr:rowOff>
    </xdr:from>
    <xdr:ext cx="405111" cy="259045"/>
    <xdr:sp macro="" textlink="">
      <xdr:nvSpPr>
        <xdr:cNvPr id="402" name="n_1mainValue【一般廃棄物処理施設】&#10;有形固定資産減価償却率"/>
        <xdr:cNvSpPr txBox="1"/>
      </xdr:nvSpPr>
      <xdr:spPr>
        <a:xfrm>
          <a:off x="152660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3" name="直線コネクタ 4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4" name="テキスト ボックス 41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5" name="直線コネクタ 4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6" name="テキスト ボックス 41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7" name="直線コネクタ 4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8" name="テキスト ボックス 41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9" name="直線コネクタ 4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0" name="テキスト ボックス 41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2" name="テキスト ボックス 42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4" name="直線コネクタ 423"/>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5"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6" name="直線コネクタ 425"/>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7"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28" name="直線コネクタ 427"/>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29"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0" name="フローチャート: 判断 429"/>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1" name="フローチャート: 判断 430"/>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32"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33" name="フローチャート: 判断 432"/>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34"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73072</xdr:rowOff>
    </xdr:from>
    <xdr:to>
      <xdr:col>112</xdr:col>
      <xdr:colOff>38100</xdr:colOff>
      <xdr:row>40</xdr:row>
      <xdr:rowOff>3222</xdr:rowOff>
    </xdr:to>
    <xdr:sp macro="" textlink="">
      <xdr:nvSpPr>
        <xdr:cNvPr id="440" name="楕円 439"/>
        <xdr:cNvSpPr/>
      </xdr:nvSpPr>
      <xdr:spPr>
        <a:xfrm>
          <a:off x="21272500" y="67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165799</xdr:rowOff>
    </xdr:from>
    <xdr:ext cx="534377" cy="259045"/>
    <xdr:sp macro="" textlink="">
      <xdr:nvSpPr>
        <xdr:cNvPr id="441" name="n_1mainValue【一般廃棄物処理施設】&#10;一人当たり有形固定資産（償却資産）額"/>
        <xdr:cNvSpPr txBox="1"/>
      </xdr:nvSpPr>
      <xdr:spPr>
        <a:xfrm>
          <a:off x="21043411" y="68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67" name="直線コネクタ 466"/>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68"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69" name="直線コネクタ 468"/>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1" name="直線コネクタ 47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72"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73" name="フローチャート: 判断 472"/>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74" name="フローチャート: 判断 473"/>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475"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76" name="フローチャート: 判断 475"/>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77"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171269</xdr:rowOff>
    </xdr:from>
    <xdr:to>
      <xdr:col>81</xdr:col>
      <xdr:colOff>101600</xdr:colOff>
      <xdr:row>55</xdr:row>
      <xdr:rowOff>101419</xdr:rowOff>
    </xdr:to>
    <xdr:sp macro="" textlink="">
      <xdr:nvSpPr>
        <xdr:cNvPr id="483" name="楕円 482"/>
        <xdr:cNvSpPr/>
      </xdr:nvSpPr>
      <xdr:spPr>
        <a:xfrm>
          <a:off x="15430500" y="94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53</xdr:row>
      <xdr:rowOff>117946</xdr:rowOff>
    </xdr:from>
    <xdr:ext cx="405111" cy="259045"/>
    <xdr:sp macro="" textlink="">
      <xdr:nvSpPr>
        <xdr:cNvPr id="484" name="n_1mainValue【保健センター・保健所】&#10;有形固定資産減価償却率"/>
        <xdr:cNvSpPr txBox="1"/>
      </xdr:nvSpPr>
      <xdr:spPr>
        <a:xfrm>
          <a:off x="15266044" y="920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5" name="直線コネクタ 49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6" name="テキスト ボックス 49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7" name="直線コネクタ 49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8" name="テキスト ボックス 49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9" name="直線コネクタ 49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0" name="テキスト ボックス 49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1" name="直線コネクタ 50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2" name="テキスト ボックス 50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3" name="直線コネクタ 5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4" name="テキスト ボックス 5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06" name="直線コネクタ 505"/>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07"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08" name="直線コネクタ 507"/>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09"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0" name="直線コネクタ 509"/>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11"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12" name="フローチャート: 判断 511"/>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13" name="フローチャート: 判断 512"/>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96791</xdr:rowOff>
    </xdr:from>
    <xdr:ext cx="469744" cy="259045"/>
    <xdr:sp macro="" textlink="">
      <xdr:nvSpPr>
        <xdr:cNvPr id="514"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15" name="フローチャート: 判断 514"/>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16"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84074</xdr:rowOff>
    </xdr:from>
    <xdr:to>
      <xdr:col>112</xdr:col>
      <xdr:colOff>38100</xdr:colOff>
      <xdr:row>60</xdr:row>
      <xdr:rowOff>14224</xdr:rowOff>
    </xdr:to>
    <xdr:sp macro="" textlink="">
      <xdr:nvSpPr>
        <xdr:cNvPr id="522" name="楕円 521"/>
        <xdr:cNvSpPr/>
      </xdr:nvSpPr>
      <xdr:spPr>
        <a:xfrm>
          <a:off x="21272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30751</xdr:rowOff>
    </xdr:from>
    <xdr:ext cx="469744" cy="259045"/>
    <xdr:sp macro="" textlink="">
      <xdr:nvSpPr>
        <xdr:cNvPr id="523" name="n_1mainValue【保健センター・保健所】&#10;一人当たり面積"/>
        <xdr:cNvSpPr txBox="1"/>
      </xdr:nvSpPr>
      <xdr:spPr>
        <a:xfrm>
          <a:off x="21075727"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1" name="テキスト ボックス 5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1" name="テキスト ボックス 5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565" name="直線コネクタ 56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56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567" name="直線コネクタ 56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9" name="直線コネクタ 5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7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71" name="フローチャート: 判断 57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572" name="フローチャート: 判断 57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573"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74" name="フローチャート: 判断 57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575"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162561</xdr:rowOff>
    </xdr:from>
    <xdr:to>
      <xdr:col>81</xdr:col>
      <xdr:colOff>101600</xdr:colOff>
      <xdr:row>100</xdr:row>
      <xdr:rowOff>92711</xdr:rowOff>
    </xdr:to>
    <xdr:sp macro="" textlink="">
      <xdr:nvSpPr>
        <xdr:cNvPr id="581" name="楕円 580"/>
        <xdr:cNvSpPr/>
      </xdr:nvSpPr>
      <xdr:spPr>
        <a:xfrm>
          <a:off x="15430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109238</xdr:rowOff>
    </xdr:from>
    <xdr:ext cx="405111" cy="259045"/>
    <xdr:sp macro="" textlink="">
      <xdr:nvSpPr>
        <xdr:cNvPr id="582" name="n_1mainValue【庁舎】&#10;有形固定資産減価償却率"/>
        <xdr:cNvSpPr txBox="1"/>
      </xdr:nvSpPr>
      <xdr:spPr>
        <a:xfrm>
          <a:off x="15266044"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3" name="直線コネクタ 5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4" name="テキスト ボックス 5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5" name="直線コネクタ 5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6" name="テキスト ボックス 5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7" name="直線コネクタ 5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8" name="テキスト ボックス 5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9" name="直線コネクタ 5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0" name="テキスト ボックス 5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1" name="直線コネクタ 6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2" name="テキスト ボックス 6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06" name="直線コネクタ 60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0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08" name="直線コネクタ 60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0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10" name="直線コネクタ 60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1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12" name="フローチャート: 判断 61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13" name="フローチャート: 判断 61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14"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15" name="フローチャート: 判断 614"/>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16"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622" name="楕円 621"/>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63516</xdr:rowOff>
    </xdr:from>
    <xdr:ext cx="469744" cy="259045"/>
    <xdr:sp macro="" textlink="">
      <xdr:nvSpPr>
        <xdr:cNvPr id="623" name="n_1main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年以上経過している公共施設が多数存在しており、老朽化が進んでいる。</a:t>
          </a:r>
        </a:p>
        <a:p>
          <a:r>
            <a:rPr kumimoji="1" lang="ja-JP" altLang="en-US" sz="1300">
              <a:latin typeface="ＭＳ Ｐゴシック" panose="020B0600070205080204" pitchFamily="50" charset="-128"/>
              <a:ea typeface="ＭＳ Ｐゴシック" panose="020B0600070205080204" pitchFamily="50" charset="-128"/>
            </a:rPr>
            <a:t>財政状況を鑑み、今後公共施設の更新を行うことで有形固定資産原価償却率の減少に努める。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21,237
21,156
529.42
18,330,304
18,092,395
237,880
9,364,499
23,073,996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人口の減少や高齢化の進行や（</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年度末 </a:t>
          </a:r>
          <a:r>
            <a:rPr lang="en-US" altLang="ja-JP" sz="1100" b="0" i="0" baseline="0">
              <a:solidFill>
                <a:schemeClr val="dk1"/>
              </a:solidFill>
              <a:effectLst/>
              <a:latin typeface="+mn-lt"/>
              <a:ea typeface="+mn-ea"/>
              <a:cs typeface="+mn-cs"/>
            </a:rPr>
            <a:t>33.7</a:t>
          </a:r>
          <a:r>
            <a:rPr lang="ja-JP" altLang="ja-JP" sz="1100" b="0" i="0" baseline="0">
              <a:solidFill>
                <a:schemeClr val="dk1"/>
              </a:solidFill>
              <a:effectLst/>
              <a:latin typeface="+mn-lt"/>
              <a:ea typeface="+mn-ea"/>
              <a:cs typeface="+mn-cs"/>
            </a:rPr>
            <a:t>％）、市内における主要産業がないこと等により財政基盤が弱く、類似団体を大きく下回っている。</a:t>
          </a:r>
          <a:endParaRPr lang="ja-JP" altLang="ja-JP" sz="1400">
            <a:effectLst/>
          </a:endParaRPr>
        </a:p>
        <a:p>
          <a:pPr rtl="0"/>
          <a:r>
            <a:rPr lang="ja-JP" altLang="ja-JP" sz="1100" b="0" i="0" baseline="0">
              <a:solidFill>
                <a:schemeClr val="dk1"/>
              </a:solidFill>
              <a:effectLst/>
              <a:latin typeface="+mn-lt"/>
              <a:ea typeface="+mn-ea"/>
              <a:cs typeface="+mn-cs"/>
            </a:rPr>
            <a:t>　職員の定員管理や給与構造改革による人件費の圧縮、投資的経費の抑制による公債費の削減、事務・事業の徹底した見直しにより、財政の健全化に努める。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144992</xdr:rowOff>
    </xdr:to>
    <xdr:cxnSp macro="">
      <xdr:nvCxnSpPr>
        <xdr:cNvPr id="69" name="直線コネクタ 68"/>
        <xdr:cNvCxnSpPr/>
      </xdr:nvCxnSpPr>
      <xdr:spPr>
        <a:xfrm flipV="1">
          <a:off x="4114800" y="76686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165100</xdr:rowOff>
    </xdr:to>
    <xdr:cxnSp macro="">
      <xdr:nvCxnSpPr>
        <xdr:cNvPr id="72" name="直線コネクタ 71"/>
        <xdr:cNvCxnSpPr/>
      </xdr:nvCxnSpPr>
      <xdr:spPr>
        <a:xfrm flipV="1">
          <a:off x="3225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13758</xdr:rowOff>
    </xdr:to>
    <xdr:cxnSp macro="">
      <xdr:nvCxnSpPr>
        <xdr:cNvPr id="75" name="直線コネクタ 74"/>
        <xdr:cNvCxnSpPr/>
      </xdr:nvCxnSpPr>
      <xdr:spPr>
        <a:xfrm flipV="1">
          <a:off x="2336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経常経費に占める公債費償還額の割合が高く、依然数値は高い傾向にあるが、</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年から実施している財政収支改善方策により各種経常経費を圧縮したため、類似団体にくらべ比率が低い水準に推移した。</a:t>
          </a:r>
          <a:endParaRPr lang="ja-JP" altLang="ja-JP" sz="1400">
            <a:effectLst/>
          </a:endParaRPr>
        </a:p>
        <a:p>
          <a:pPr rtl="0"/>
          <a:r>
            <a:rPr lang="ja-JP" altLang="ja-JP" sz="1100" b="0" i="0" baseline="0">
              <a:solidFill>
                <a:schemeClr val="dk1"/>
              </a:solidFill>
              <a:effectLst/>
              <a:latin typeface="+mn-lt"/>
              <a:ea typeface="+mn-ea"/>
              <a:cs typeface="+mn-cs"/>
            </a:rPr>
            <a:t>　今後も引き続き、職員の定員管理や給与構造改革による人件費の圧縮、投資的経費の抑制による公債費の削減、事務・事業の徹底した見直しにより、経常経費の節減に努める。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59</xdr:row>
      <xdr:rowOff>80221</xdr:rowOff>
    </xdr:to>
    <xdr:cxnSp macro="">
      <xdr:nvCxnSpPr>
        <xdr:cNvPr id="132" name="直線コネクタ 131"/>
        <xdr:cNvCxnSpPr/>
      </xdr:nvCxnSpPr>
      <xdr:spPr>
        <a:xfrm flipV="1">
          <a:off x="4114800" y="10167620"/>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19896</xdr:rowOff>
    </xdr:from>
    <xdr:to>
      <xdr:col>19</xdr:col>
      <xdr:colOff>133350</xdr:colOff>
      <xdr:row>59</xdr:row>
      <xdr:rowOff>80221</xdr:rowOff>
    </xdr:to>
    <xdr:cxnSp macro="">
      <xdr:nvCxnSpPr>
        <xdr:cNvPr id="135" name="直線コネクタ 134"/>
        <xdr:cNvCxnSpPr/>
      </xdr:nvCxnSpPr>
      <xdr:spPr>
        <a:xfrm>
          <a:off x="3225800" y="1013544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19896</xdr:rowOff>
    </xdr:from>
    <xdr:to>
      <xdr:col>15</xdr:col>
      <xdr:colOff>82550</xdr:colOff>
      <xdr:row>59</xdr:row>
      <xdr:rowOff>23919</xdr:rowOff>
    </xdr:to>
    <xdr:cxnSp macro="">
      <xdr:nvCxnSpPr>
        <xdr:cNvPr id="138" name="直線コネクタ 137"/>
        <xdr:cNvCxnSpPr/>
      </xdr:nvCxnSpPr>
      <xdr:spPr>
        <a:xfrm flipV="1">
          <a:off x="2336800" y="1013544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50588</xdr:rowOff>
    </xdr:from>
    <xdr:to>
      <xdr:col>11</xdr:col>
      <xdr:colOff>31750</xdr:colOff>
      <xdr:row>59</xdr:row>
      <xdr:rowOff>23919</xdr:rowOff>
    </xdr:to>
    <xdr:cxnSp macro="">
      <xdr:nvCxnSpPr>
        <xdr:cNvPr id="141" name="直線コネクタ 140"/>
        <xdr:cNvCxnSpPr/>
      </xdr:nvCxnSpPr>
      <xdr:spPr>
        <a:xfrm>
          <a:off x="1447800" y="9994688"/>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1270</xdr:rowOff>
    </xdr:from>
    <xdr:to>
      <xdr:col>23</xdr:col>
      <xdr:colOff>184150</xdr:colOff>
      <xdr:row>59</xdr:row>
      <xdr:rowOff>102870</xdr:rowOff>
    </xdr:to>
    <xdr:sp macro="" textlink="">
      <xdr:nvSpPr>
        <xdr:cNvPr id="151" name="楕円 150"/>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93997</xdr:rowOff>
    </xdr:from>
    <xdr:ext cx="762000" cy="259045"/>
    <xdr:sp macro="" textlink="">
      <xdr:nvSpPr>
        <xdr:cNvPr id="152" name="財政構造の弾力性該当値テキスト"/>
        <xdr:cNvSpPr txBox="1"/>
      </xdr:nvSpPr>
      <xdr:spPr>
        <a:xfrm>
          <a:off x="5041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29421</xdr:rowOff>
    </xdr:from>
    <xdr:to>
      <xdr:col>19</xdr:col>
      <xdr:colOff>184150</xdr:colOff>
      <xdr:row>59</xdr:row>
      <xdr:rowOff>131021</xdr:rowOff>
    </xdr:to>
    <xdr:sp macro="" textlink="">
      <xdr:nvSpPr>
        <xdr:cNvPr id="153" name="楕円 152"/>
        <xdr:cNvSpPr/>
      </xdr:nvSpPr>
      <xdr:spPr>
        <a:xfrm>
          <a:off x="4064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141198</xdr:rowOff>
    </xdr:from>
    <xdr:ext cx="736600" cy="259045"/>
    <xdr:sp macro="" textlink="">
      <xdr:nvSpPr>
        <xdr:cNvPr id="154" name="テキスト ボックス 153"/>
        <xdr:cNvSpPr txBox="1"/>
      </xdr:nvSpPr>
      <xdr:spPr>
        <a:xfrm>
          <a:off x="3733800" y="9913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140546</xdr:rowOff>
    </xdr:from>
    <xdr:to>
      <xdr:col>15</xdr:col>
      <xdr:colOff>133350</xdr:colOff>
      <xdr:row>59</xdr:row>
      <xdr:rowOff>70696</xdr:rowOff>
    </xdr:to>
    <xdr:sp macro="" textlink="">
      <xdr:nvSpPr>
        <xdr:cNvPr id="155" name="楕円 154"/>
        <xdr:cNvSpPr/>
      </xdr:nvSpPr>
      <xdr:spPr>
        <a:xfrm>
          <a:off x="3175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80873</xdr:rowOff>
    </xdr:from>
    <xdr:ext cx="762000" cy="259045"/>
    <xdr:sp macro="" textlink="">
      <xdr:nvSpPr>
        <xdr:cNvPr id="156" name="テキスト ボックス 155"/>
        <xdr:cNvSpPr txBox="1"/>
      </xdr:nvSpPr>
      <xdr:spPr>
        <a:xfrm>
          <a:off x="2844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144569</xdr:rowOff>
    </xdr:from>
    <xdr:to>
      <xdr:col>11</xdr:col>
      <xdr:colOff>82550</xdr:colOff>
      <xdr:row>59</xdr:row>
      <xdr:rowOff>74719</xdr:rowOff>
    </xdr:to>
    <xdr:sp macro="" textlink="">
      <xdr:nvSpPr>
        <xdr:cNvPr id="157" name="楕円 156"/>
        <xdr:cNvSpPr/>
      </xdr:nvSpPr>
      <xdr:spPr>
        <a:xfrm>
          <a:off x="2286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84896</xdr:rowOff>
    </xdr:from>
    <xdr:ext cx="762000" cy="259045"/>
    <xdr:sp macro="" textlink="">
      <xdr:nvSpPr>
        <xdr:cNvPr id="158" name="テキスト ボックス 157"/>
        <xdr:cNvSpPr txBox="1"/>
      </xdr:nvSpPr>
      <xdr:spPr>
        <a:xfrm>
          <a:off x="1955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171238</xdr:rowOff>
    </xdr:from>
    <xdr:to>
      <xdr:col>7</xdr:col>
      <xdr:colOff>31750</xdr:colOff>
      <xdr:row>58</xdr:row>
      <xdr:rowOff>101388</xdr:rowOff>
    </xdr:to>
    <xdr:sp macro="" textlink="">
      <xdr:nvSpPr>
        <xdr:cNvPr id="159" name="楕円 158"/>
        <xdr:cNvSpPr/>
      </xdr:nvSpPr>
      <xdr:spPr>
        <a:xfrm>
          <a:off x="1397000" y="99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111565</xdr:rowOff>
    </xdr:from>
    <xdr:ext cx="762000" cy="259045"/>
    <xdr:sp macro="" textlink="">
      <xdr:nvSpPr>
        <xdr:cNvPr id="160" name="テキスト ボックス 159"/>
        <xdr:cNvSpPr txBox="1"/>
      </xdr:nvSpPr>
      <xdr:spPr>
        <a:xfrm>
          <a:off x="1066800" y="971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類似団体に比べて高くなっているのは、主に物件費・維持補修費を要因としており、施設の維持管理や電算システムの維持などに経費がかかっている。</a:t>
          </a:r>
          <a:endParaRPr lang="ja-JP" altLang="ja-JP" sz="1400">
            <a:effectLst/>
          </a:endParaRPr>
        </a:p>
        <a:p>
          <a:pPr rtl="0"/>
          <a:r>
            <a:rPr lang="ja-JP" altLang="ja-JP" sz="1100" b="0" i="0" baseline="0">
              <a:solidFill>
                <a:schemeClr val="dk1"/>
              </a:solidFill>
              <a:effectLst/>
              <a:latin typeface="+mn-lt"/>
              <a:ea typeface="+mn-ea"/>
              <a:cs typeface="+mn-cs"/>
            </a:rPr>
            <a:t>　可能な施設については、さらに指定管理者制度への移行を積極的に進めるとともに、委託業務の効率化に努め、コストの削減を図る。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143365</xdr:rowOff>
    </xdr:from>
    <xdr:to>
      <xdr:col>23</xdr:col>
      <xdr:colOff>133350</xdr:colOff>
      <xdr:row>84</xdr:row>
      <xdr:rowOff>147951</xdr:rowOff>
    </xdr:to>
    <xdr:cxnSp macro="">
      <xdr:nvCxnSpPr>
        <xdr:cNvPr id="195" name="直線コネクタ 194"/>
        <xdr:cNvCxnSpPr/>
      </xdr:nvCxnSpPr>
      <xdr:spPr>
        <a:xfrm flipV="1">
          <a:off x="4114800" y="14545165"/>
          <a:ext cx="8382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111047</xdr:rowOff>
    </xdr:from>
    <xdr:to>
      <xdr:col>19</xdr:col>
      <xdr:colOff>133350</xdr:colOff>
      <xdr:row>84</xdr:row>
      <xdr:rowOff>147951</xdr:rowOff>
    </xdr:to>
    <xdr:cxnSp macro="">
      <xdr:nvCxnSpPr>
        <xdr:cNvPr id="198" name="直線コネクタ 197"/>
        <xdr:cNvCxnSpPr/>
      </xdr:nvCxnSpPr>
      <xdr:spPr>
        <a:xfrm>
          <a:off x="3225800" y="14512847"/>
          <a:ext cx="8890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83138</xdr:rowOff>
    </xdr:from>
    <xdr:to>
      <xdr:col>15</xdr:col>
      <xdr:colOff>82550</xdr:colOff>
      <xdr:row>84</xdr:row>
      <xdr:rowOff>111047</xdr:rowOff>
    </xdr:to>
    <xdr:cxnSp macro="">
      <xdr:nvCxnSpPr>
        <xdr:cNvPr id="201" name="直線コネクタ 200"/>
        <xdr:cNvCxnSpPr/>
      </xdr:nvCxnSpPr>
      <xdr:spPr>
        <a:xfrm>
          <a:off x="2336800" y="14484938"/>
          <a:ext cx="889000" cy="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18027</xdr:rowOff>
    </xdr:from>
    <xdr:to>
      <xdr:col>11</xdr:col>
      <xdr:colOff>31750</xdr:colOff>
      <xdr:row>84</xdr:row>
      <xdr:rowOff>83138</xdr:rowOff>
    </xdr:to>
    <xdr:cxnSp macro="">
      <xdr:nvCxnSpPr>
        <xdr:cNvPr id="204" name="直線コネクタ 203"/>
        <xdr:cNvCxnSpPr/>
      </xdr:nvCxnSpPr>
      <xdr:spPr>
        <a:xfrm>
          <a:off x="1447800" y="14419827"/>
          <a:ext cx="889000" cy="6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92565</xdr:rowOff>
    </xdr:from>
    <xdr:to>
      <xdr:col>23</xdr:col>
      <xdr:colOff>184150</xdr:colOff>
      <xdr:row>85</xdr:row>
      <xdr:rowOff>22715</xdr:rowOff>
    </xdr:to>
    <xdr:sp macro="" textlink="">
      <xdr:nvSpPr>
        <xdr:cNvPr id="214" name="楕円 213"/>
        <xdr:cNvSpPr/>
      </xdr:nvSpPr>
      <xdr:spPr>
        <a:xfrm>
          <a:off x="4902200" y="144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64642</xdr:rowOff>
    </xdr:from>
    <xdr:ext cx="762000" cy="259045"/>
    <xdr:sp macro="" textlink="">
      <xdr:nvSpPr>
        <xdr:cNvPr id="215" name="人件費・物件費等の状況該当値テキスト"/>
        <xdr:cNvSpPr txBox="1"/>
      </xdr:nvSpPr>
      <xdr:spPr>
        <a:xfrm>
          <a:off x="5041900" y="144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97151</xdr:rowOff>
    </xdr:from>
    <xdr:to>
      <xdr:col>19</xdr:col>
      <xdr:colOff>184150</xdr:colOff>
      <xdr:row>85</xdr:row>
      <xdr:rowOff>27301</xdr:rowOff>
    </xdr:to>
    <xdr:sp macro="" textlink="">
      <xdr:nvSpPr>
        <xdr:cNvPr id="216" name="楕円 215"/>
        <xdr:cNvSpPr/>
      </xdr:nvSpPr>
      <xdr:spPr>
        <a:xfrm>
          <a:off x="4064000" y="144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12078</xdr:rowOff>
    </xdr:from>
    <xdr:ext cx="736600" cy="259045"/>
    <xdr:sp macro="" textlink="">
      <xdr:nvSpPr>
        <xdr:cNvPr id="217" name="テキスト ボックス 216"/>
        <xdr:cNvSpPr txBox="1"/>
      </xdr:nvSpPr>
      <xdr:spPr>
        <a:xfrm>
          <a:off x="3733800" y="14585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60247</xdr:rowOff>
    </xdr:from>
    <xdr:to>
      <xdr:col>15</xdr:col>
      <xdr:colOff>133350</xdr:colOff>
      <xdr:row>84</xdr:row>
      <xdr:rowOff>161847</xdr:rowOff>
    </xdr:to>
    <xdr:sp macro="" textlink="">
      <xdr:nvSpPr>
        <xdr:cNvPr id="218" name="楕円 217"/>
        <xdr:cNvSpPr/>
      </xdr:nvSpPr>
      <xdr:spPr>
        <a:xfrm>
          <a:off x="3175000" y="144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146624</xdr:rowOff>
    </xdr:from>
    <xdr:ext cx="762000" cy="259045"/>
    <xdr:sp macro="" textlink="">
      <xdr:nvSpPr>
        <xdr:cNvPr id="219" name="テキスト ボックス 218"/>
        <xdr:cNvSpPr txBox="1"/>
      </xdr:nvSpPr>
      <xdr:spPr>
        <a:xfrm>
          <a:off x="2844800" y="1454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32338</xdr:rowOff>
    </xdr:from>
    <xdr:to>
      <xdr:col>11</xdr:col>
      <xdr:colOff>82550</xdr:colOff>
      <xdr:row>84</xdr:row>
      <xdr:rowOff>133938</xdr:rowOff>
    </xdr:to>
    <xdr:sp macro="" textlink="">
      <xdr:nvSpPr>
        <xdr:cNvPr id="220" name="楕円 219"/>
        <xdr:cNvSpPr/>
      </xdr:nvSpPr>
      <xdr:spPr>
        <a:xfrm>
          <a:off x="2286000" y="144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118715</xdr:rowOff>
    </xdr:from>
    <xdr:ext cx="762000" cy="259045"/>
    <xdr:sp macro="" textlink="">
      <xdr:nvSpPr>
        <xdr:cNvPr id="221" name="テキスト ボックス 220"/>
        <xdr:cNvSpPr txBox="1"/>
      </xdr:nvSpPr>
      <xdr:spPr>
        <a:xfrm>
          <a:off x="1955800" y="1452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138677</xdr:rowOff>
    </xdr:from>
    <xdr:to>
      <xdr:col>7</xdr:col>
      <xdr:colOff>31750</xdr:colOff>
      <xdr:row>84</xdr:row>
      <xdr:rowOff>68827</xdr:rowOff>
    </xdr:to>
    <xdr:sp macro="" textlink="">
      <xdr:nvSpPr>
        <xdr:cNvPr id="222" name="楕円 221"/>
        <xdr:cNvSpPr/>
      </xdr:nvSpPr>
      <xdr:spPr>
        <a:xfrm>
          <a:off x="1397000" y="1436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53604</xdr:rowOff>
    </xdr:from>
    <xdr:ext cx="762000" cy="259045"/>
    <xdr:sp macro="" textlink="">
      <xdr:nvSpPr>
        <xdr:cNvPr id="223" name="テキスト ボックス 222"/>
        <xdr:cNvSpPr txBox="1"/>
      </xdr:nvSpPr>
      <xdr:spPr>
        <a:xfrm>
          <a:off x="1066800" y="1445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市立病院の経営健全化を図るため独自削減を実施したため、平均を下回っている。</a:t>
          </a:r>
          <a:endParaRPr lang="ja-JP" altLang="ja-JP" sz="1400">
            <a:effectLst/>
          </a:endParaRPr>
        </a:p>
        <a:p>
          <a:pPr rtl="0"/>
          <a:r>
            <a:rPr lang="ja-JP" altLang="ja-JP" sz="1100" b="0" i="0" baseline="0">
              <a:solidFill>
                <a:schemeClr val="dk1"/>
              </a:solidFill>
              <a:effectLst/>
              <a:latin typeface="+mn-lt"/>
              <a:ea typeface="+mn-ea"/>
              <a:cs typeface="+mn-cs"/>
            </a:rPr>
            <a:t>　今後も給与水準の適正化を図り、定員管理と給与の適正化に努める。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85513</xdr:rowOff>
    </xdr:from>
    <xdr:to>
      <xdr:col>81</xdr:col>
      <xdr:colOff>44450</xdr:colOff>
      <xdr:row>86</xdr:row>
      <xdr:rowOff>85513</xdr:rowOff>
    </xdr:to>
    <xdr:cxnSp macro="">
      <xdr:nvCxnSpPr>
        <xdr:cNvPr id="257" name="直線コネクタ 256"/>
        <xdr:cNvCxnSpPr/>
      </xdr:nvCxnSpPr>
      <xdr:spPr>
        <a:xfrm>
          <a:off x="16179800" y="1483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85513</xdr:rowOff>
    </xdr:from>
    <xdr:to>
      <xdr:col>77</xdr:col>
      <xdr:colOff>44450</xdr:colOff>
      <xdr:row>86</xdr:row>
      <xdr:rowOff>101600</xdr:rowOff>
    </xdr:to>
    <xdr:cxnSp macro="">
      <xdr:nvCxnSpPr>
        <xdr:cNvPr id="260" name="直線コネクタ 259"/>
        <xdr:cNvCxnSpPr/>
      </xdr:nvCxnSpPr>
      <xdr:spPr>
        <a:xfrm flipV="1">
          <a:off x="15290800" y="1483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101600</xdr:rowOff>
    </xdr:to>
    <xdr:cxnSp macro="">
      <xdr:nvCxnSpPr>
        <xdr:cNvPr id="263" name="直線コネクタ 262"/>
        <xdr:cNvCxnSpPr/>
      </xdr:nvCxnSpPr>
      <xdr:spPr>
        <a:xfrm>
          <a:off x="14401800" y="147980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130811</xdr:rowOff>
    </xdr:from>
    <xdr:to>
      <xdr:col>68</xdr:col>
      <xdr:colOff>152400</xdr:colOff>
      <xdr:row>86</xdr:row>
      <xdr:rowOff>53339</xdr:rowOff>
    </xdr:to>
    <xdr:cxnSp macro="">
      <xdr:nvCxnSpPr>
        <xdr:cNvPr id="266" name="直線コネクタ 265"/>
        <xdr:cNvCxnSpPr/>
      </xdr:nvCxnSpPr>
      <xdr:spPr>
        <a:xfrm>
          <a:off x="13512800" y="14532611"/>
          <a:ext cx="889000" cy="26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76" name="楕円 275"/>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6790</xdr:rowOff>
    </xdr:from>
    <xdr:ext cx="762000" cy="259045"/>
    <xdr:sp macro="" textlink="">
      <xdr:nvSpPr>
        <xdr:cNvPr id="277" name="給与水準   （国との比較）該当値テキスト"/>
        <xdr:cNvSpPr txBox="1"/>
      </xdr:nvSpPr>
      <xdr:spPr>
        <a:xfrm>
          <a:off x="17106900" y="147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34713</xdr:rowOff>
    </xdr:from>
    <xdr:to>
      <xdr:col>77</xdr:col>
      <xdr:colOff>95250</xdr:colOff>
      <xdr:row>86</xdr:row>
      <xdr:rowOff>136313</xdr:rowOff>
    </xdr:to>
    <xdr:sp macro="" textlink="">
      <xdr:nvSpPr>
        <xdr:cNvPr id="278" name="楕円 277"/>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79" name="テキスト ボックス 278"/>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2" name="楕円 281"/>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83" name="テキスト ボックス 282"/>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80011</xdr:rowOff>
    </xdr:from>
    <xdr:to>
      <xdr:col>64</xdr:col>
      <xdr:colOff>152400</xdr:colOff>
      <xdr:row>85</xdr:row>
      <xdr:rowOff>10161</xdr:rowOff>
    </xdr:to>
    <xdr:sp macro="" textlink="">
      <xdr:nvSpPr>
        <xdr:cNvPr id="284" name="楕円 283"/>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20338</xdr:rowOff>
    </xdr:from>
    <xdr:ext cx="762000" cy="259045"/>
    <xdr:sp macro="" textlink="">
      <xdr:nvSpPr>
        <xdr:cNvPr id="285" name="テキスト ボックス 284"/>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事務事業の効率化・合理化を検討実施することによる採用数の抑制及び退職者の一部不補充を行い、類似団体の平均に近付いている。</a:t>
          </a:r>
          <a:endParaRPr lang="ja-JP" altLang="ja-JP" sz="1400">
            <a:effectLst/>
          </a:endParaRPr>
        </a:p>
        <a:p>
          <a:pPr rtl="0" fontAlgn="base"/>
          <a:r>
            <a:rPr lang="ja-JP" altLang="ja-JP" sz="1100" b="0" i="0" baseline="0">
              <a:solidFill>
                <a:schemeClr val="dk1"/>
              </a:solidFill>
              <a:effectLst/>
              <a:latin typeface="+mn-lt"/>
              <a:ea typeface="+mn-ea"/>
              <a:cs typeface="+mn-cs"/>
            </a:rPr>
            <a:t>　今後においても、定員管理の適正化に努める。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155908</xdr:rowOff>
    </xdr:from>
    <xdr:to>
      <xdr:col>81</xdr:col>
      <xdr:colOff>44450</xdr:colOff>
      <xdr:row>63</xdr:row>
      <xdr:rowOff>3991</xdr:rowOff>
    </xdr:to>
    <xdr:cxnSp macro="">
      <xdr:nvCxnSpPr>
        <xdr:cNvPr id="322" name="直線コネクタ 321"/>
        <xdr:cNvCxnSpPr/>
      </xdr:nvCxnSpPr>
      <xdr:spPr>
        <a:xfrm>
          <a:off x="16179800" y="10785808"/>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154759</xdr:rowOff>
    </xdr:from>
    <xdr:to>
      <xdr:col>77</xdr:col>
      <xdr:colOff>44450</xdr:colOff>
      <xdr:row>62</xdr:row>
      <xdr:rowOff>155908</xdr:rowOff>
    </xdr:to>
    <xdr:cxnSp macro="">
      <xdr:nvCxnSpPr>
        <xdr:cNvPr id="325" name="直線コネクタ 324"/>
        <xdr:cNvCxnSpPr/>
      </xdr:nvCxnSpPr>
      <xdr:spPr>
        <a:xfrm>
          <a:off x="15290800" y="1078465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154759</xdr:rowOff>
    </xdr:from>
    <xdr:to>
      <xdr:col>72</xdr:col>
      <xdr:colOff>203200</xdr:colOff>
      <xdr:row>62</xdr:row>
      <xdr:rowOff>154759</xdr:rowOff>
    </xdr:to>
    <xdr:cxnSp macro="">
      <xdr:nvCxnSpPr>
        <xdr:cNvPr id="328" name="直線コネクタ 327"/>
        <xdr:cNvCxnSpPr/>
      </xdr:nvCxnSpPr>
      <xdr:spPr>
        <a:xfrm>
          <a:off x="14401800" y="107846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112244</xdr:rowOff>
    </xdr:from>
    <xdr:to>
      <xdr:col>68</xdr:col>
      <xdr:colOff>152400</xdr:colOff>
      <xdr:row>62</xdr:row>
      <xdr:rowOff>154759</xdr:rowOff>
    </xdr:to>
    <xdr:cxnSp macro="">
      <xdr:nvCxnSpPr>
        <xdr:cNvPr id="331" name="直線コネクタ 330"/>
        <xdr:cNvCxnSpPr/>
      </xdr:nvCxnSpPr>
      <xdr:spPr>
        <a:xfrm>
          <a:off x="13512800" y="10742144"/>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124641</xdr:rowOff>
    </xdr:from>
    <xdr:to>
      <xdr:col>81</xdr:col>
      <xdr:colOff>95250</xdr:colOff>
      <xdr:row>63</xdr:row>
      <xdr:rowOff>54791</xdr:rowOff>
    </xdr:to>
    <xdr:sp macro="" textlink="">
      <xdr:nvSpPr>
        <xdr:cNvPr id="341" name="楕円 340"/>
        <xdr:cNvSpPr/>
      </xdr:nvSpPr>
      <xdr:spPr>
        <a:xfrm>
          <a:off x="169672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96718</xdr:rowOff>
    </xdr:from>
    <xdr:ext cx="762000" cy="259045"/>
    <xdr:sp macro="" textlink="">
      <xdr:nvSpPr>
        <xdr:cNvPr id="342" name="定員管理の状況該当値テキスト"/>
        <xdr:cNvSpPr txBox="1"/>
      </xdr:nvSpPr>
      <xdr:spPr>
        <a:xfrm>
          <a:off x="17106900" y="1072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105108</xdr:rowOff>
    </xdr:from>
    <xdr:to>
      <xdr:col>77</xdr:col>
      <xdr:colOff>95250</xdr:colOff>
      <xdr:row>63</xdr:row>
      <xdr:rowOff>35258</xdr:rowOff>
    </xdr:to>
    <xdr:sp macro="" textlink="">
      <xdr:nvSpPr>
        <xdr:cNvPr id="343" name="楕円 342"/>
        <xdr:cNvSpPr/>
      </xdr:nvSpPr>
      <xdr:spPr>
        <a:xfrm>
          <a:off x="16129000" y="107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20035</xdr:rowOff>
    </xdr:from>
    <xdr:ext cx="736600" cy="259045"/>
    <xdr:sp macro="" textlink="">
      <xdr:nvSpPr>
        <xdr:cNvPr id="344" name="テキスト ボックス 343"/>
        <xdr:cNvSpPr txBox="1"/>
      </xdr:nvSpPr>
      <xdr:spPr>
        <a:xfrm>
          <a:off x="15798800" y="10821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103959</xdr:rowOff>
    </xdr:from>
    <xdr:to>
      <xdr:col>73</xdr:col>
      <xdr:colOff>44450</xdr:colOff>
      <xdr:row>63</xdr:row>
      <xdr:rowOff>34109</xdr:rowOff>
    </xdr:to>
    <xdr:sp macro="" textlink="">
      <xdr:nvSpPr>
        <xdr:cNvPr id="345" name="楕円 344"/>
        <xdr:cNvSpPr/>
      </xdr:nvSpPr>
      <xdr:spPr>
        <a:xfrm>
          <a:off x="15240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18886</xdr:rowOff>
    </xdr:from>
    <xdr:ext cx="762000" cy="259045"/>
    <xdr:sp macro="" textlink="">
      <xdr:nvSpPr>
        <xdr:cNvPr id="346" name="テキスト ボックス 345"/>
        <xdr:cNvSpPr txBox="1"/>
      </xdr:nvSpPr>
      <xdr:spPr>
        <a:xfrm>
          <a:off x="14909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103959</xdr:rowOff>
    </xdr:from>
    <xdr:to>
      <xdr:col>68</xdr:col>
      <xdr:colOff>203200</xdr:colOff>
      <xdr:row>63</xdr:row>
      <xdr:rowOff>34109</xdr:rowOff>
    </xdr:to>
    <xdr:sp macro="" textlink="">
      <xdr:nvSpPr>
        <xdr:cNvPr id="347" name="楕円 346"/>
        <xdr:cNvSpPr/>
      </xdr:nvSpPr>
      <xdr:spPr>
        <a:xfrm>
          <a:off x="14351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18886</xdr:rowOff>
    </xdr:from>
    <xdr:ext cx="762000" cy="259045"/>
    <xdr:sp macro="" textlink="">
      <xdr:nvSpPr>
        <xdr:cNvPr id="348" name="テキスト ボックス 347"/>
        <xdr:cNvSpPr txBox="1"/>
      </xdr:nvSpPr>
      <xdr:spPr>
        <a:xfrm>
          <a:off x="14020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61444</xdr:rowOff>
    </xdr:from>
    <xdr:to>
      <xdr:col>64</xdr:col>
      <xdr:colOff>152400</xdr:colOff>
      <xdr:row>62</xdr:row>
      <xdr:rowOff>163044</xdr:rowOff>
    </xdr:to>
    <xdr:sp macro="" textlink="">
      <xdr:nvSpPr>
        <xdr:cNvPr id="349" name="楕円 348"/>
        <xdr:cNvSpPr/>
      </xdr:nvSpPr>
      <xdr:spPr>
        <a:xfrm>
          <a:off x="134620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147821</xdr:rowOff>
    </xdr:from>
    <xdr:ext cx="762000" cy="259045"/>
    <xdr:sp macro="" textlink="">
      <xdr:nvSpPr>
        <xdr:cNvPr id="350" name="テキスト ボックス 349"/>
        <xdr:cNvSpPr txBox="1"/>
      </xdr:nvSpPr>
      <xdr:spPr>
        <a:xfrm>
          <a:off x="13131800" y="107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病院改築に伴う地方債の償還に対する繰出しや一般会計における公債費の増により、実質公債費比率が増となっている。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大型施設等の地方債の償還が終了していくことや、地方債の発行抑制を図っていることなどにより、比率は</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年度がピークとなるが、市内施設の老朽化等による更新が予定されることから、現在の比率を維持するものと見込まれる。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128588</xdr:rowOff>
    </xdr:from>
    <xdr:to>
      <xdr:col>81</xdr:col>
      <xdr:colOff>44450</xdr:colOff>
      <xdr:row>37</xdr:row>
      <xdr:rowOff>130598</xdr:rowOff>
    </xdr:to>
    <xdr:cxnSp macro="">
      <xdr:nvCxnSpPr>
        <xdr:cNvPr id="384" name="直線コネクタ 383"/>
        <xdr:cNvCxnSpPr/>
      </xdr:nvCxnSpPr>
      <xdr:spPr>
        <a:xfrm>
          <a:off x="16179800" y="6472238"/>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128588</xdr:rowOff>
    </xdr:from>
    <xdr:to>
      <xdr:col>77</xdr:col>
      <xdr:colOff>44450</xdr:colOff>
      <xdr:row>37</xdr:row>
      <xdr:rowOff>128588</xdr:rowOff>
    </xdr:to>
    <xdr:cxnSp macro="">
      <xdr:nvCxnSpPr>
        <xdr:cNvPr id="387" name="直線コネクタ 386"/>
        <xdr:cNvCxnSpPr/>
      </xdr:nvCxnSpPr>
      <xdr:spPr>
        <a:xfrm>
          <a:off x="15290800" y="6472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128588</xdr:rowOff>
    </xdr:from>
    <xdr:to>
      <xdr:col>72</xdr:col>
      <xdr:colOff>203200</xdr:colOff>
      <xdr:row>37</xdr:row>
      <xdr:rowOff>140653</xdr:rowOff>
    </xdr:to>
    <xdr:cxnSp macro="">
      <xdr:nvCxnSpPr>
        <xdr:cNvPr id="390" name="直線コネクタ 389"/>
        <xdr:cNvCxnSpPr/>
      </xdr:nvCxnSpPr>
      <xdr:spPr>
        <a:xfrm flipV="1">
          <a:off x="14401800" y="64722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140653</xdr:rowOff>
    </xdr:from>
    <xdr:to>
      <xdr:col>68</xdr:col>
      <xdr:colOff>152400</xdr:colOff>
      <xdr:row>37</xdr:row>
      <xdr:rowOff>158750</xdr:rowOff>
    </xdr:to>
    <xdr:cxnSp macro="">
      <xdr:nvCxnSpPr>
        <xdr:cNvPr id="393" name="直線コネクタ 392"/>
        <xdr:cNvCxnSpPr/>
      </xdr:nvCxnSpPr>
      <xdr:spPr>
        <a:xfrm flipV="1">
          <a:off x="13512800" y="64843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79798</xdr:rowOff>
    </xdr:from>
    <xdr:to>
      <xdr:col>81</xdr:col>
      <xdr:colOff>95250</xdr:colOff>
      <xdr:row>38</xdr:row>
      <xdr:rowOff>9948</xdr:rowOff>
    </xdr:to>
    <xdr:sp macro="" textlink="">
      <xdr:nvSpPr>
        <xdr:cNvPr id="403" name="楕円 402"/>
        <xdr:cNvSpPr/>
      </xdr:nvSpPr>
      <xdr:spPr>
        <a:xfrm>
          <a:off x="16967200" y="64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51875</xdr:rowOff>
    </xdr:from>
    <xdr:ext cx="762000" cy="259045"/>
    <xdr:sp macro="" textlink="">
      <xdr:nvSpPr>
        <xdr:cNvPr id="404" name="公債費負担の状況該当値テキスト"/>
        <xdr:cNvSpPr txBox="1"/>
      </xdr:nvSpPr>
      <xdr:spPr>
        <a:xfrm>
          <a:off x="17106900" y="639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77788</xdr:rowOff>
    </xdr:from>
    <xdr:to>
      <xdr:col>77</xdr:col>
      <xdr:colOff>95250</xdr:colOff>
      <xdr:row>38</xdr:row>
      <xdr:rowOff>7938</xdr:rowOff>
    </xdr:to>
    <xdr:sp macro="" textlink="">
      <xdr:nvSpPr>
        <xdr:cNvPr id="405" name="楕円 404"/>
        <xdr:cNvSpPr/>
      </xdr:nvSpPr>
      <xdr:spPr>
        <a:xfrm>
          <a:off x="16129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164165</xdr:rowOff>
    </xdr:from>
    <xdr:ext cx="736600" cy="259045"/>
    <xdr:sp macro="" textlink="">
      <xdr:nvSpPr>
        <xdr:cNvPr id="406" name="テキスト ボックス 405"/>
        <xdr:cNvSpPr txBox="1"/>
      </xdr:nvSpPr>
      <xdr:spPr>
        <a:xfrm>
          <a:off x="15798800" y="6507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77788</xdr:rowOff>
    </xdr:from>
    <xdr:to>
      <xdr:col>73</xdr:col>
      <xdr:colOff>44450</xdr:colOff>
      <xdr:row>38</xdr:row>
      <xdr:rowOff>7938</xdr:rowOff>
    </xdr:to>
    <xdr:sp macro="" textlink="">
      <xdr:nvSpPr>
        <xdr:cNvPr id="407" name="楕円 406"/>
        <xdr:cNvSpPr/>
      </xdr:nvSpPr>
      <xdr:spPr>
        <a:xfrm>
          <a:off x="15240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164165</xdr:rowOff>
    </xdr:from>
    <xdr:ext cx="762000" cy="259045"/>
    <xdr:sp macro="" textlink="">
      <xdr:nvSpPr>
        <xdr:cNvPr id="408" name="テキスト ボックス 407"/>
        <xdr:cNvSpPr txBox="1"/>
      </xdr:nvSpPr>
      <xdr:spPr>
        <a:xfrm>
          <a:off x="149098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89853</xdr:rowOff>
    </xdr:from>
    <xdr:to>
      <xdr:col>68</xdr:col>
      <xdr:colOff>203200</xdr:colOff>
      <xdr:row>38</xdr:row>
      <xdr:rowOff>20003</xdr:rowOff>
    </xdr:to>
    <xdr:sp macro="" textlink="">
      <xdr:nvSpPr>
        <xdr:cNvPr id="409" name="楕円 408"/>
        <xdr:cNvSpPr/>
      </xdr:nvSpPr>
      <xdr:spPr>
        <a:xfrm>
          <a:off x="14351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4780</xdr:rowOff>
    </xdr:from>
    <xdr:ext cx="762000" cy="259045"/>
    <xdr:sp macro="" textlink="">
      <xdr:nvSpPr>
        <xdr:cNvPr id="410" name="テキスト ボックス 409"/>
        <xdr:cNvSpPr txBox="1"/>
      </xdr:nvSpPr>
      <xdr:spPr>
        <a:xfrm>
          <a:off x="14020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11" name="楕円 410"/>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22877</xdr:rowOff>
    </xdr:from>
    <xdr:ext cx="762000" cy="259045"/>
    <xdr:sp macro="" textlink="">
      <xdr:nvSpPr>
        <xdr:cNvPr id="412" name="テキスト ボックス 411"/>
        <xdr:cNvSpPr txBox="1"/>
      </xdr:nvSpPr>
      <xdr:spPr>
        <a:xfrm>
          <a:off x="13131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病院改築に伴う地方債の残高に対する繰出しや、一般会計における公債費残高の増により将来負担額が大きいことから、比率が類似団体より高くなっている。</a:t>
          </a:r>
          <a:endParaRPr lang="ja-JP" altLang="ja-JP" sz="1400">
            <a:effectLst/>
          </a:endParaRPr>
        </a:p>
        <a:p>
          <a:pPr rtl="0"/>
          <a:r>
            <a:rPr lang="ja-JP" altLang="ja-JP" sz="1100" b="0" i="0" baseline="0">
              <a:solidFill>
                <a:schemeClr val="dk1"/>
              </a:solidFill>
              <a:effectLst/>
              <a:latin typeface="+mn-lt"/>
              <a:ea typeface="+mn-ea"/>
              <a:cs typeface="+mn-cs"/>
            </a:rPr>
            <a:t>　充当可能基金額は近年増加傾向にあったが、普通交付税等歳入の状況が厳しく、基金を取り崩して充当したことにより、減少している。</a:t>
          </a:r>
          <a:endParaRPr lang="ja-JP" altLang="ja-JP" sz="1400">
            <a:effectLst/>
          </a:endParaRPr>
        </a:p>
        <a:p>
          <a:pPr rtl="0"/>
          <a:r>
            <a:rPr lang="ja-JP" altLang="ja-JP" sz="1100" b="0" i="0" baseline="0">
              <a:solidFill>
                <a:schemeClr val="dk1"/>
              </a:solidFill>
              <a:effectLst/>
              <a:latin typeface="+mn-lt"/>
              <a:ea typeface="+mn-ea"/>
              <a:cs typeface="+mn-cs"/>
            </a:rPr>
            <a:t>　引き続き地方債の発行抑制や基金の取崩の抑制等により比率を下げるよう努める。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22796</xdr:rowOff>
    </xdr:from>
    <xdr:to>
      <xdr:col>81</xdr:col>
      <xdr:colOff>44450</xdr:colOff>
      <xdr:row>16</xdr:row>
      <xdr:rowOff>51511</xdr:rowOff>
    </xdr:to>
    <xdr:cxnSp macro="">
      <xdr:nvCxnSpPr>
        <xdr:cNvPr id="444" name="直線コネクタ 443"/>
        <xdr:cNvCxnSpPr/>
      </xdr:nvCxnSpPr>
      <xdr:spPr>
        <a:xfrm>
          <a:off x="16179800" y="2765996"/>
          <a:ext cx="8382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17488</xdr:rowOff>
    </xdr:from>
    <xdr:to>
      <xdr:col>77</xdr:col>
      <xdr:colOff>44450</xdr:colOff>
      <xdr:row>16</xdr:row>
      <xdr:rowOff>22796</xdr:rowOff>
    </xdr:to>
    <xdr:cxnSp macro="">
      <xdr:nvCxnSpPr>
        <xdr:cNvPr id="447" name="直線コネクタ 446"/>
        <xdr:cNvCxnSpPr/>
      </xdr:nvCxnSpPr>
      <xdr:spPr>
        <a:xfrm>
          <a:off x="15290800" y="2760688"/>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17488</xdr:rowOff>
    </xdr:from>
    <xdr:to>
      <xdr:col>72</xdr:col>
      <xdr:colOff>203200</xdr:colOff>
      <xdr:row>16</xdr:row>
      <xdr:rowOff>56579</xdr:rowOff>
    </xdr:to>
    <xdr:cxnSp macro="">
      <xdr:nvCxnSpPr>
        <xdr:cNvPr id="450" name="直線コネクタ 449"/>
        <xdr:cNvCxnSpPr/>
      </xdr:nvCxnSpPr>
      <xdr:spPr>
        <a:xfrm flipV="1">
          <a:off x="14401800" y="2760688"/>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56579</xdr:rowOff>
    </xdr:from>
    <xdr:to>
      <xdr:col>68</xdr:col>
      <xdr:colOff>152400</xdr:colOff>
      <xdr:row>16</xdr:row>
      <xdr:rowOff>70091</xdr:rowOff>
    </xdr:to>
    <xdr:cxnSp macro="">
      <xdr:nvCxnSpPr>
        <xdr:cNvPr id="453" name="直線コネクタ 452"/>
        <xdr:cNvCxnSpPr/>
      </xdr:nvCxnSpPr>
      <xdr:spPr>
        <a:xfrm flipV="1">
          <a:off x="13512800" y="2799779"/>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711</xdr:rowOff>
    </xdr:from>
    <xdr:to>
      <xdr:col>81</xdr:col>
      <xdr:colOff>95250</xdr:colOff>
      <xdr:row>16</xdr:row>
      <xdr:rowOff>102311</xdr:rowOff>
    </xdr:to>
    <xdr:sp macro="" textlink="">
      <xdr:nvSpPr>
        <xdr:cNvPr id="463" name="楕円 462"/>
        <xdr:cNvSpPr/>
      </xdr:nvSpPr>
      <xdr:spPr>
        <a:xfrm>
          <a:off x="16967200" y="27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144238</xdr:rowOff>
    </xdr:from>
    <xdr:ext cx="762000" cy="259045"/>
    <xdr:sp macro="" textlink="">
      <xdr:nvSpPr>
        <xdr:cNvPr id="464" name="将来負担の状況該当値テキスト"/>
        <xdr:cNvSpPr txBox="1"/>
      </xdr:nvSpPr>
      <xdr:spPr>
        <a:xfrm>
          <a:off x="17106900" y="271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143446</xdr:rowOff>
    </xdr:from>
    <xdr:to>
      <xdr:col>77</xdr:col>
      <xdr:colOff>95250</xdr:colOff>
      <xdr:row>16</xdr:row>
      <xdr:rowOff>73596</xdr:rowOff>
    </xdr:to>
    <xdr:sp macro="" textlink="">
      <xdr:nvSpPr>
        <xdr:cNvPr id="465" name="楕円 464"/>
        <xdr:cNvSpPr/>
      </xdr:nvSpPr>
      <xdr:spPr>
        <a:xfrm>
          <a:off x="16129000" y="27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58373</xdr:rowOff>
    </xdr:from>
    <xdr:ext cx="736600" cy="259045"/>
    <xdr:sp macro="" textlink="">
      <xdr:nvSpPr>
        <xdr:cNvPr id="466" name="テキスト ボックス 465"/>
        <xdr:cNvSpPr txBox="1"/>
      </xdr:nvSpPr>
      <xdr:spPr>
        <a:xfrm>
          <a:off x="15798800" y="280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138138</xdr:rowOff>
    </xdr:from>
    <xdr:to>
      <xdr:col>73</xdr:col>
      <xdr:colOff>44450</xdr:colOff>
      <xdr:row>16</xdr:row>
      <xdr:rowOff>68288</xdr:rowOff>
    </xdr:to>
    <xdr:sp macro="" textlink="">
      <xdr:nvSpPr>
        <xdr:cNvPr id="467" name="楕円 466"/>
        <xdr:cNvSpPr/>
      </xdr:nvSpPr>
      <xdr:spPr>
        <a:xfrm>
          <a:off x="15240000" y="270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53065</xdr:rowOff>
    </xdr:from>
    <xdr:ext cx="762000" cy="259045"/>
    <xdr:sp macro="" textlink="">
      <xdr:nvSpPr>
        <xdr:cNvPr id="468" name="テキスト ボックス 467"/>
        <xdr:cNvSpPr txBox="1"/>
      </xdr:nvSpPr>
      <xdr:spPr>
        <a:xfrm>
          <a:off x="14909800" y="27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5779</xdr:rowOff>
    </xdr:from>
    <xdr:to>
      <xdr:col>68</xdr:col>
      <xdr:colOff>203200</xdr:colOff>
      <xdr:row>16</xdr:row>
      <xdr:rowOff>107379</xdr:rowOff>
    </xdr:to>
    <xdr:sp macro="" textlink="">
      <xdr:nvSpPr>
        <xdr:cNvPr id="469" name="楕円 468"/>
        <xdr:cNvSpPr/>
      </xdr:nvSpPr>
      <xdr:spPr>
        <a:xfrm>
          <a:off x="14351000" y="27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92156</xdr:rowOff>
    </xdr:from>
    <xdr:ext cx="762000" cy="259045"/>
    <xdr:sp macro="" textlink="">
      <xdr:nvSpPr>
        <xdr:cNvPr id="470" name="テキスト ボックス 469"/>
        <xdr:cNvSpPr txBox="1"/>
      </xdr:nvSpPr>
      <xdr:spPr>
        <a:xfrm>
          <a:off x="14020800" y="283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19291</xdr:rowOff>
    </xdr:from>
    <xdr:to>
      <xdr:col>64</xdr:col>
      <xdr:colOff>152400</xdr:colOff>
      <xdr:row>16</xdr:row>
      <xdr:rowOff>120891</xdr:rowOff>
    </xdr:to>
    <xdr:sp macro="" textlink="">
      <xdr:nvSpPr>
        <xdr:cNvPr id="471" name="楕円 470"/>
        <xdr:cNvSpPr/>
      </xdr:nvSpPr>
      <xdr:spPr>
        <a:xfrm>
          <a:off x="13462000" y="27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105668</xdr:rowOff>
    </xdr:from>
    <xdr:ext cx="762000" cy="259045"/>
    <xdr:sp macro="" textlink="">
      <xdr:nvSpPr>
        <xdr:cNvPr id="472" name="テキスト ボックス 471"/>
        <xdr:cNvSpPr txBox="1"/>
      </xdr:nvSpPr>
      <xdr:spPr>
        <a:xfrm>
          <a:off x="13131800" y="284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21,237
21,156
529.42
18,330,304
18,092,395
237,880
9,364,499
23,073,996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類似団体平均と比較すると、人件費に係る経常収支比率は低くなっているが、要因として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過去に実施してきた定員適正化計画（平成</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H17</a:t>
          </a:r>
          <a:r>
            <a:rPr lang="ja-JP" altLang="ja-JP" sz="1100" b="0" i="0" baseline="0">
              <a:solidFill>
                <a:schemeClr val="dk1"/>
              </a:solidFill>
              <a:effectLst/>
              <a:latin typeface="+mn-lt"/>
              <a:ea typeface="+mn-ea"/>
              <a:cs typeface="+mn-cs"/>
            </a:rPr>
            <a:t>）等により職員数が</a:t>
          </a:r>
          <a:r>
            <a:rPr lang="en-US" altLang="ja-JP" sz="1100" b="0" i="0" baseline="0">
              <a:solidFill>
                <a:schemeClr val="dk1"/>
              </a:solidFill>
              <a:effectLst/>
              <a:latin typeface="+mn-lt"/>
              <a:ea typeface="+mn-ea"/>
              <a:cs typeface="+mn-cs"/>
            </a:rPr>
            <a:t>H12</a:t>
          </a:r>
          <a:r>
            <a:rPr lang="ja-JP" altLang="ja-JP" sz="1100" b="0" i="0" baseline="0">
              <a:solidFill>
                <a:schemeClr val="dk1"/>
              </a:solidFill>
              <a:effectLst/>
              <a:latin typeface="+mn-lt"/>
              <a:ea typeface="+mn-ea"/>
              <a:cs typeface="+mn-cs"/>
            </a:rPr>
            <a:t>と比べ約</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名の大幅な削減となったことがある。</a:t>
          </a:r>
          <a:endParaRPr lang="ja-JP" altLang="ja-JP" sz="1400">
            <a:effectLst/>
          </a:endParaRPr>
        </a:p>
        <a:p>
          <a:pPr rtl="0" fontAlgn="base"/>
          <a:r>
            <a:rPr lang="ja-JP" altLang="ja-JP" sz="1100" b="0" i="0" baseline="0">
              <a:solidFill>
                <a:schemeClr val="dk1"/>
              </a:solidFill>
              <a:effectLst/>
              <a:latin typeface="+mn-lt"/>
              <a:ea typeface="+mn-ea"/>
              <a:cs typeface="+mn-cs"/>
            </a:rPr>
            <a:t>　また、</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までの間、財政収支改善の一環として給与費の独自削減に取り組むことにより、病院の経営健全化を推進し、一定の成果をあげている。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97282</xdr:rowOff>
    </xdr:from>
    <xdr:to>
      <xdr:col>24</xdr:col>
      <xdr:colOff>25400</xdr:colOff>
      <xdr:row>35</xdr:row>
      <xdr:rowOff>165862</xdr:rowOff>
    </xdr:to>
    <xdr:cxnSp macro="">
      <xdr:nvCxnSpPr>
        <xdr:cNvPr id="64" name="直線コネクタ 63"/>
        <xdr:cNvCxnSpPr/>
      </xdr:nvCxnSpPr>
      <xdr:spPr>
        <a:xfrm flipV="1">
          <a:off x="3987800" y="60980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35</xdr:row>
      <xdr:rowOff>165862</xdr:rowOff>
    </xdr:to>
    <xdr:cxnSp macro="">
      <xdr:nvCxnSpPr>
        <xdr:cNvPr id="67" name="直線コネクタ 66"/>
        <xdr:cNvCxnSpPr/>
      </xdr:nvCxnSpPr>
      <xdr:spPr>
        <a:xfrm>
          <a:off x="3098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152146</xdr:rowOff>
    </xdr:to>
    <xdr:cxnSp macro="">
      <xdr:nvCxnSpPr>
        <xdr:cNvPr id="70" name="直線コネクタ 69"/>
        <xdr:cNvCxnSpPr/>
      </xdr:nvCxnSpPr>
      <xdr:spPr>
        <a:xfrm>
          <a:off x="2209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60706</xdr:rowOff>
    </xdr:from>
    <xdr:to>
      <xdr:col>11</xdr:col>
      <xdr:colOff>9525</xdr:colOff>
      <xdr:row>35</xdr:row>
      <xdr:rowOff>115570</xdr:rowOff>
    </xdr:to>
    <xdr:cxnSp macro="">
      <xdr:nvCxnSpPr>
        <xdr:cNvPr id="73" name="直線コネクタ 72"/>
        <xdr:cNvCxnSpPr/>
      </xdr:nvCxnSpPr>
      <xdr:spPr>
        <a:xfrm>
          <a:off x="1320800" y="60614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46482</xdr:rowOff>
    </xdr:from>
    <xdr:to>
      <xdr:col>24</xdr:col>
      <xdr:colOff>76200</xdr:colOff>
      <xdr:row>35</xdr:row>
      <xdr:rowOff>148082</xdr:rowOff>
    </xdr:to>
    <xdr:sp macro="" textlink="">
      <xdr:nvSpPr>
        <xdr:cNvPr id="83" name="楕円 82"/>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63009</xdr:rowOff>
    </xdr:from>
    <xdr:ext cx="762000" cy="259045"/>
    <xdr:sp macro="" textlink="">
      <xdr:nvSpPr>
        <xdr:cNvPr id="84" name="人件費該当値テキスト"/>
        <xdr:cNvSpPr txBox="1"/>
      </xdr:nvSpPr>
      <xdr:spPr>
        <a:xfrm>
          <a:off x="4914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101346</xdr:rowOff>
    </xdr:from>
    <xdr:to>
      <xdr:col>15</xdr:col>
      <xdr:colOff>149225</xdr:colOff>
      <xdr:row>36</xdr:row>
      <xdr:rowOff>31496</xdr:rowOff>
    </xdr:to>
    <xdr:sp macro="" textlink="">
      <xdr:nvSpPr>
        <xdr:cNvPr id="87" name="楕円 86"/>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41673</xdr:rowOff>
    </xdr:from>
    <xdr:ext cx="762000" cy="259045"/>
    <xdr:sp macro="" textlink="">
      <xdr:nvSpPr>
        <xdr:cNvPr id="88" name="テキスト ボックス 87"/>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xdr:rowOff>
    </xdr:from>
    <xdr:to>
      <xdr:col>6</xdr:col>
      <xdr:colOff>171450</xdr:colOff>
      <xdr:row>35</xdr:row>
      <xdr:rowOff>111506</xdr:rowOff>
    </xdr:to>
    <xdr:sp macro="" textlink="">
      <xdr:nvSpPr>
        <xdr:cNvPr id="91" name="楕円 90"/>
        <xdr:cNvSpPr/>
      </xdr:nvSpPr>
      <xdr:spPr>
        <a:xfrm>
          <a:off x="1270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121683</xdr:rowOff>
    </xdr:from>
    <xdr:ext cx="762000" cy="259045"/>
    <xdr:sp macro="" textlink="">
      <xdr:nvSpPr>
        <xdr:cNvPr id="92" name="テキスト ボックス 91"/>
        <xdr:cNvSpPr txBox="1"/>
      </xdr:nvSpPr>
      <xdr:spPr>
        <a:xfrm>
          <a:off x="939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物件費に係る経常収支比率が類似団体より低く推移したのは、</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年から実施している財政収支改善方策により物件費を含む各種経常経費を圧縮したため。</a:t>
          </a:r>
          <a:endParaRPr lang="ja-JP" altLang="ja-JP" sz="1400">
            <a:effectLst/>
          </a:endParaRPr>
        </a:p>
        <a:p>
          <a:r>
            <a:rPr lang="ja-JP" altLang="ja-JP" sz="1100" b="0" i="0" baseline="0">
              <a:solidFill>
                <a:schemeClr val="dk1"/>
              </a:solidFill>
              <a:effectLst/>
              <a:latin typeface="+mn-lt"/>
              <a:ea typeface="+mn-ea"/>
              <a:cs typeface="+mn-cs"/>
            </a:rPr>
            <a:t>　今後も適正な物件費の維持に努める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86179</xdr:rowOff>
    </xdr:to>
    <xdr:cxnSp macro="">
      <xdr:nvCxnSpPr>
        <xdr:cNvPr id="127" name="直線コネクタ 126"/>
        <xdr:cNvCxnSpPr/>
      </xdr:nvCxnSpPr>
      <xdr:spPr>
        <a:xfrm>
          <a:off x="15671800" y="25817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116114</xdr:rowOff>
    </xdr:from>
    <xdr:to>
      <xdr:col>78</xdr:col>
      <xdr:colOff>69850</xdr:colOff>
      <xdr:row>15</xdr:row>
      <xdr:rowOff>9979</xdr:rowOff>
    </xdr:to>
    <xdr:cxnSp macro="">
      <xdr:nvCxnSpPr>
        <xdr:cNvPr id="130" name="直線コネクタ 129"/>
        <xdr:cNvCxnSpPr/>
      </xdr:nvCxnSpPr>
      <xdr:spPr>
        <a:xfrm>
          <a:off x="14782800" y="2516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116114</xdr:rowOff>
    </xdr:from>
    <xdr:to>
      <xdr:col>73</xdr:col>
      <xdr:colOff>180975</xdr:colOff>
      <xdr:row>14</xdr:row>
      <xdr:rowOff>170543</xdr:rowOff>
    </xdr:to>
    <xdr:cxnSp macro="">
      <xdr:nvCxnSpPr>
        <xdr:cNvPr id="133" name="直線コネクタ 132"/>
        <xdr:cNvCxnSpPr/>
      </xdr:nvCxnSpPr>
      <xdr:spPr>
        <a:xfrm flipV="1">
          <a:off x="13893800" y="251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170543</xdr:rowOff>
    </xdr:to>
    <xdr:cxnSp macro="">
      <xdr:nvCxnSpPr>
        <xdr:cNvPr id="136" name="直線コネクタ 135"/>
        <xdr:cNvCxnSpPr/>
      </xdr:nvCxnSpPr>
      <xdr:spPr>
        <a:xfrm>
          <a:off x="13004800" y="2451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6" name="楕円 145"/>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7"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48" name="楕円 147"/>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49" name="テキスト ボックス 148"/>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65314</xdr:rowOff>
    </xdr:from>
    <xdr:to>
      <xdr:col>74</xdr:col>
      <xdr:colOff>31750</xdr:colOff>
      <xdr:row>14</xdr:row>
      <xdr:rowOff>166914</xdr:rowOff>
    </xdr:to>
    <xdr:sp macro="" textlink="">
      <xdr:nvSpPr>
        <xdr:cNvPr id="150" name="楕円 149"/>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51" name="テキスト ボックス 150"/>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119743</xdr:rowOff>
    </xdr:from>
    <xdr:to>
      <xdr:col>69</xdr:col>
      <xdr:colOff>142875</xdr:colOff>
      <xdr:row>15</xdr:row>
      <xdr:rowOff>49893</xdr:rowOff>
    </xdr:to>
    <xdr:sp macro="" textlink="">
      <xdr:nvSpPr>
        <xdr:cNvPr id="152" name="楕円 151"/>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53" name="テキスト ボックス 152"/>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扶助費に係る経常収支比率は類似団体平均を下回っており、ほぼ横ばい傾向にある。今後も生活保護費等の額が財政を圧迫しないよう、資格審査等の適正化や各種手当等の見直しを進めていく。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23585</xdr:rowOff>
    </xdr:to>
    <xdr:cxnSp macro="">
      <xdr:nvCxnSpPr>
        <xdr:cNvPr id="189" name="直線コネクタ 188"/>
        <xdr:cNvCxnSpPr/>
      </xdr:nvCxnSpPr>
      <xdr:spPr>
        <a:xfrm>
          <a:off x="3987800" y="95921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34472</xdr:rowOff>
    </xdr:to>
    <xdr:cxnSp macro="">
      <xdr:nvCxnSpPr>
        <xdr:cNvPr id="192" name="直線コネクタ 191"/>
        <xdr:cNvCxnSpPr/>
      </xdr:nvCxnSpPr>
      <xdr:spPr>
        <a:xfrm flipV="1">
          <a:off x="3098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34472</xdr:rowOff>
    </xdr:to>
    <xdr:cxnSp macro="">
      <xdr:nvCxnSpPr>
        <xdr:cNvPr id="195" name="直線コネクタ 194"/>
        <xdr:cNvCxnSpPr/>
      </xdr:nvCxnSpPr>
      <xdr:spPr>
        <a:xfrm>
          <a:off x="2209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23585</xdr:rowOff>
    </xdr:to>
    <xdr:cxnSp macro="">
      <xdr:nvCxnSpPr>
        <xdr:cNvPr id="198" name="直線コネクタ 197"/>
        <xdr:cNvCxnSpPr/>
      </xdr:nvCxnSpPr>
      <xdr:spPr>
        <a:xfrm>
          <a:off x="1320800" y="9559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8" name="楕円 207"/>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09" name="扶助費該当値テキスト"/>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10" name="楕円 209"/>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11" name="テキスト ボックス 210"/>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2" name="楕円 211"/>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95449</xdr:rowOff>
    </xdr:from>
    <xdr:ext cx="762000" cy="259045"/>
    <xdr:sp macro="" textlink="">
      <xdr:nvSpPr>
        <xdr:cNvPr id="213" name="テキスト ボックス 212"/>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4" name="楕円 213"/>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15" name="テキスト ボックス 214"/>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6" name="楕円 215"/>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19249</xdr:rowOff>
    </xdr:from>
    <xdr:ext cx="762000" cy="259045"/>
    <xdr:sp macro="" textlink="">
      <xdr:nvSpPr>
        <xdr:cNvPr id="217" name="テキスト ボックス 216"/>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その他の経費は類似団体平均と同水準である。</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にかけ、増加傾向がみられたが、</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の土地開発公社の解散に伴い貸付金が減少し、今後減少が見込まれる。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136797</xdr:rowOff>
    </xdr:from>
    <xdr:to>
      <xdr:col>82</xdr:col>
      <xdr:colOff>107950</xdr:colOff>
      <xdr:row>57</xdr:row>
      <xdr:rowOff>4535</xdr:rowOff>
    </xdr:to>
    <xdr:cxnSp macro="">
      <xdr:nvCxnSpPr>
        <xdr:cNvPr id="252" name="直線コネクタ 251"/>
        <xdr:cNvCxnSpPr/>
      </xdr:nvCxnSpPr>
      <xdr:spPr>
        <a:xfrm>
          <a:off x="15671800" y="97379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38826</xdr:rowOff>
    </xdr:from>
    <xdr:to>
      <xdr:col>78</xdr:col>
      <xdr:colOff>69850</xdr:colOff>
      <xdr:row>56</xdr:row>
      <xdr:rowOff>136797</xdr:rowOff>
    </xdr:to>
    <xdr:cxnSp macro="">
      <xdr:nvCxnSpPr>
        <xdr:cNvPr id="255" name="直線コネクタ 254"/>
        <xdr:cNvCxnSpPr/>
      </xdr:nvCxnSpPr>
      <xdr:spPr>
        <a:xfrm>
          <a:off x="14782800" y="964002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58420</xdr:rowOff>
    </xdr:to>
    <xdr:cxnSp macro="">
      <xdr:nvCxnSpPr>
        <xdr:cNvPr id="258" name="直線コネクタ 257"/>
        <xdr:cNvCxnSpPr/>
      </xdr:nvCxnSpPr>
      <xdr:spPr>
        <a:xfrm flipV="1">
          <a:off x="13893800" y="9640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32294</xdr:rowOff>
    </xdr:from>
    <xdr:to>
      <xdr:col>69</xdr:col>
      <xdr:colOff>92075</xdr:colOff>
      <xdr:row>56</xdr:row>
      <xdr:rowOff>58420</xdr:rowOff>
    </xdr:to>
    <xdr:cxnSp macro="">
      <xdr:nvCxnSpPr>
        <xdr:cNvPr id="261" name="直線コネクタ 260"/>
        <xdr:cNvCxnSpPr/>
      </xdr:nvCxnSpPr>
      <xdr:spPr>
        <a:xfrm>
          <a:off x="13004800" y="96334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1" name="楕円 270"/>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72" name="その他該当値テキスト"/>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85997</xdr:rowOff>
    </xdr:from>
    <xdr:to>
      <xdr:col>78</xdr:col>
      <xdr:colOff>120650</xdr:colOff>
      <xdr:row>57</xdr:row>
      <xdr:rowOff>16147</xdr:rowOff>
    </xdr:to>
    <xdr:sp macro="" textlink="">
      <xdr:nvSpPr>
        <xdr:cNvPr id="273" name="楕円 272"/>
        <xdr:cNvSpPr/>
      </xdr:nvSpPr>
      <xdr:spPr>
        <a:xfrm>
          <a:off x="15621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924</xdr:rowOff>
    </xdr:from>
    <xdr:ext cx="736600" cy="259045"/>
    <xdr:sp macro="" textlink="">
      <xdr:nvSpPr>
        <xdr:cNvPr id="274" name="テキスト ボックス 273"/>
        <xdr:cNvSpPr txBox="1"/>
      </xdr:nvSpPr>
      <xdr:spPr>
        <a:xfrm>
          <a:off x="15290800" y="97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159476</xdr:rowOff>
    </xdr:from>
    <xdr:to>
      <xdr:col>74</xdr:col>
      <xdr:colOff>31750</xdr:colOff>
      <xdr:row>56</xdr:row>
      <xdr:rowOff>89626</xdr:rowOff>
    </xdr:to>
    <xdr:sp macro="" textlink="">
      <xdr:nvSpPr>
        <xdr:cNvPr id="275" name="楕円 274"/>
        <xdr:cNvSpPr/>
      </xdr:nvSpPr>
      <xdr:spPr>
        <a:xfrm>
          <a:off x="14732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99803</xdr:rowOff>
    </xdr:from>
    <xdr:ext cx="762000" cy="259045"/>
    <xdr:sp macro="" textlink="">
      <xdr:nvSpPr>
        <xdr:cNvPr id="276" name="テキスト ボックス 275"/>
        <xdr:cNvSpPr txBox="1"/>
      </xdr:nvSpPr>
      <xdr:spPr>
        <a:xfrm>
          <a:off x="14401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7" name="楕円 27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78" name="テキスト ボックス 277"/>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152944</xdr:rowOff>
    </xdr:from>
    <xdr:to>
      <xdr:col>65</xdr:col>
      <xdr:colOff>53975</xdr:colOff>
      <xdr:row>56</xdr:row>
      <xdr:rowOff>83094</xdr:rowOff>
    </xdr:to>
    <xdr:sp macro="" textlink="">
      <xdr:nvSpPr>
        <xdr:cNvPr id="279" name="楕円 278"/>
        <xdr:cNvSpPr/>
      </xdr:nvSpPr>
      <xdr:spPr>
        <a:xfrm>
          <a:off x="12954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93271</xdr:rowOff>
    </xdr:from>
    <xdr:ext cx="762000" cy="259045"/>
    <xdr:sp macro="" textlink="">
      <xdr:nvSpPr>
        <xdr:cNvPr id="280" name="テキスト ボックス 279"/>
        <xdr:cNvSpPr txBox="1"/>
      </xdr:nvSpPr>
      <xdr:spPr>
        <a:xfrm>
          <a:off x="12623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までは類似団体を上回っていたが、</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以降は下回っている。しかしながら、病院会計や一部事務組合への繰出金・負担金は、類似団体よりも多額になっていると考えられるため、引き続き事務事業の見直しにより不適当な補助金等は見直しや廃止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17272</xdr:rowOff>
    </xdr:to>
    <xdr:cxnSp macro="">
      <xdr:nvCxnSpPr>
        <xdr:cNvPr id="310" name="直線コネクタ 309"/>
        <xdr:cNvCxnSpPr/>
      </xdr:nvCxnSpPr>
      <xdr:spPr>
        <a:xfrm flipV="1">
          <a:off x="15671800" y="61620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26416</xdr:rowOff>
    </xdr:to>
    <xdr:cxnSp macro="">
      <xdr:nvCxnSpPr>
        <xdr:cNvPr id="313" name="直線コネクタ 312"/>
        <xdr:cNvCxnSpPr/>
      </xdr:nvCxnSpPr>
      <xdr:spPr>
        <a:xfrm flipV="1">
          <a:off x="14782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36</xdr:row>
      <xdr:rowOff>26416</xdr:rowOff>
    </xdr:to>
    <xdr:cxnSp macro="">
      <xdr:nvCxnSpPr>
        <xdr:cNvPr id="316" name="直線コネクタ 315"/>
        <xdr:cNvCxnSpPr/>
      </xdr:nvCxnSpPr>
      <xdr:spPr>
        <a:xfrm>
          <a:off x="13893800" y="61346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161290</xdr:rowOff>
    </xdr:to>
    <xdr:cxnSp macro="">
      <xdr:nvCxnSpPr>
        <xdr:cNvPr id="319" name="直線コネクタ 318"/>
        <xdr:cNvCxnSpPr/>
      </xdr:nvCxnSpPr>
      <xdr:spPr>
        <a:xfrm flipV="1">
          <a:off x="13004800" y="61346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9" name="楕円 328"/>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30"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1" name="楕円 330"/>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2" name="テキスト ボックス 33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3" name="楕円 332"/>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4" name="テキスト ボックス 333"/>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35" name="楕円 334"/>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36" name="テキスト ボックス 335"/>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7" name="楕円 336"/>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8" name="テキスト ボックス 337"/>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類似団体に比べ公債費に係る経常収支比率が高い。各大型施設の元金償還が開始されたため、ここ数年元利償還金が増となっている。</a:t>
          </a:r>
          <a:endParaRPr lang="ja-JP" altLang="ja-JP" sz="1400">
            <a:effectLst/>
          </a:endParaRPr>
        </a:p>
        <a:p>
          <a:pPr rtl="0"/>
          <a:r>
            <a:rPr lang="ja-JP" altLang="ja-JP" sz="1100" b="0" i="0" baseline="0">
              <a:solidFill>
                <a:schemeClr val="dk1"/>
              </a:solidFill>
              <a:effectLst/>
              <a:latin typeface="+mn-lt"/>
              <a:ea typeface="+mn-ea"/>
              <a:cs typeface="+mn-cs"/>
            </a:rPr>
            <a:t>　公債費のピークは平成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年度となる。今後、一定程度の施設更新需要が発生するものの、既存起債の償還をすすめるとともに、新規地方債の発行を抑制し、公債費残高の低減に努める。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113665</xdr:rowOff>
    </xdr:from>
    <xdr:to>
      <xdr:col>24</xdr:col>
      <xdr:colOff>25400</xdr:colOff>
      <xdr:row>75</xdr:row>
      <xdr:rowOff>117475</xdr:rowOff>
    </xdr:to>
    <xdr:cxnSp macro="">
      <xdr:nvCxnSpPr>
        <xdr:cNvPr id="370" name="直線コネクタ 369"/>
        <xdr:cNvCxnSpPr/>
      </xdr:nvCxnSpPr>
      <xdr:spPr>
        <a:xfrm flipV="1">
          <a:off x="3987800" y="129724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117475</xdr:rowOff>
    </xdr:from>
    <xdr:to>
      <xdr:col>19</xdr:col>
      <xdr:colOff>187325</xdr:colOff>
      <xdr:row>75</xdr:row>
      <xdr:rowOff>123190</xdr:rowOff>
    </xdr:to>
    <xdr:cxnSp macro="">
      <xdr:nvCxnSpPr>
        <xdr:cNvPr id="373" name="直線コネクタ 372"/>
        <xdr:cNvCxnSpPr/>
      </xdr:nvCxnSpPr>
      <xdr:spPr>
        <a:xfrm flipV="1">
          <a:off x="3098800" y="129762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153670</xdr:rowOff>
    </xdr:to>
    <xdr:cxnSp macro="">
      <xdr:nvCxnSpPr>
        <xdr:cNvPr id="376" name="直線コネクタ 375"/>
        <xdr:cNvCxnSpPr/>
      </xdr:nvCxnSpPr>
      <xdr:spPr>
        <a:xfrm flipV="1">
          <a:off x="2209800" y="1298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136525</xdr:rowOff>
    </xdr:from>
    <xdr:to>
      <xdr:col>11</xdr:col>
      <xdr:colOff>9525</xdr:colOff>
      <xdr:row>75</xdr:row>
      <xdr:rowOff>153670</xdr:rowOff>
    </xdr:to>
    <xdr:cxnSp macro="">
      <xdr:nvCxnSpPr>
        <xdr:cNvPr id="379" name="直線コネクタ 378"/>
        <xdr:cNvCxnSpPr/>
      </xdr:nvCxnSpPr>
      <xdr:spPr>
        <a:xfrm>
          <a:off x="1320800" y="12995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62865</xdr:rowOff>
    </xdr:from>
    <xdr:to>
      <xdr:col>24</xdr:col>
      <xdr:colOff>76200</xdr:colOff>
      <xdr:row>75</xdr:row>
      <xdr:rowOff>164464</xdr:rowOff>
    </xdr:to>
    <xdr:sp macro="" textlink="">
      <xdr:nvSpPr>
        <xdr:cNvPr id="389" name="楕円 388"/>
        <xdr:cNvSpPr/>
      </xdr:nvSpPr>
      <xdr:spPr>
        <a:xfrm>
          <a:off x="47752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34942</xdr:rowOff>
    </xdr:from>
    <xdr:ext cx="762000" cy="259045"/>
    <xdr:sp macro="" textlink="">
      <xdr:nvSpPr>
        <xdr:cNvPr id="390" name="公債費該当値テキスト"/>
        <xdr:cNvSpPr txBox="1"/>
      </xdr:nvSpPr>
      <xdr:spPr>
        <a:xfrm>
          <a:off x="49149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66675</xdr:rowOff>
    </xdr:from>
    <xdr:to>
      <xdr:col>20</xdr:col>
      <xdr:colOff>38100</xdr:colOff>
      <xdr:row>75</xdr:row>
      <xdr:rowOff>168275</xdr:rowOff>
    </xdr:to>
    <xdr:sp macro="" textlink="">
      <xdr:nvSpPr>
        <xdr:cNvPr id="391" name="楕円 390"/>
        <xdr:cNvSpPr/>
      </xdr:nvSpPr>
      <xdr:spPr>
        <a:xfrm>
          <a:off x="3937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153052</xdr:rowOff>
    </xdr:from>
    <xdr:ext cx="736600" cy="259045"/>
    <xdr:sp macro="" textlink="">
      <xdr:nvSpPr>
        <xdr:cNvPr id="392" name="テキスト ボックス 391"/>
        <xdr:cNvSpPr txBox="1"/>
      </xdr:nvSpPr>
      <xdr:spPr>
        <a:xfrm>
          <a:off x="3606800" y="1301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93" name="楕円 392"/>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158766</xdr:rowOff>
    </xdr:from>
    <xdr:ext cx="762000" cy="259045"/>
    <xdr:sp macro="" textlink="">
      <xdr:nvSpPr>
        <xdr:cNvPr id="394" name="テキスト ボックス 393"/>
        <xdr:cNvSpPr txBox="1"/>
      </xdr:nvSpPr>
      <xdr:spPr>
        <a:xfrm>
          <a:off x="2717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95" name="楕円 394"/>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17797</xdr:rowOff>
    </xdr:from>
    <xdr:ext cx="762000" cy="259045"/>
    <xdr:sp macro="" textlink="">
      <xdr:nvSpPr>
        <xdr:cNvPr id="396" name="テキスト ボックス 395"/>
        <xdr:cNvSpPr txBox="1"/>
      </xdr:nvSpPr>
      <xdr:spPr>
        <a:xfrm>
          <a:off x="1828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85725</xdr:rowOff>
    </xdr:from>
    <xdr:to>
      <xdr:col>6</xdr:col>
      <xdr:colOff>171450</xdr:colOff>
      <xdr:row>76</xdr:row>
      <xdr:rowOff>15875</xdr:rowOff>
    </xdr:to>
    <xdr:sp macro="" textlink="">
      <xdr:nvSpPr>
        <xdr:cNvPr id="397" name="楕円 396"/>
        <xdr:cNvSpPr/>
      </xdr:nvSpPr>
      <xdr:spPr>
        <a:xfrm>
          <a:off x="1270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652</xdr:rowOff>
    </xdr:from>
    <xdr:ext cx="762000" cy="259045"/>
    <xdr:sp macro="" textlink="">
      <xdr:nvSpPr>
        <xdr:cNvPr id="398" name="テキスト ボックス 397"/>
        <xdr:cNvSpPr txBox="1"/>
      </xdr:nvSpPr>
      <xdr:spPr>
        <a:xfrm>
          <a:off x="939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H16</a:t>
          </a:r>
          <a:r>
            <a:rPr lang="ja-JP" altLang="ja-JP" sz="1100" b="0" i="0" baseline="0">
              <a:solidFill>
                <a:schemeClr val="dk1"/>
              </a:solidFill>
              <a:effectLst/>
              <a:latin typeface="+mn-lt"/>
              <a:ea typeface="+mn-ea"/>
              <a:cs typeface="+mn-cs"/>
            </a:rPr>
            <a:t>年度から数次の財政健全化に向けた取り組みにより数値が改善されている。</a:t>
          </a:r>
          <a:endParaRPr lang="ja-JP" altLang="ja-JP" sz="1400">
            <a:effectLst/>
          </a:endParaRPr>
        </a:p>
        <a:p>
          <a:pPr rtl="0"/>
          <a:r>
            <a:rPr lang="ja-JP" altLang="ja-JP" sz="1100" b="0" i="0" baseline="0">
              <a:solidFill>
                <a:schemeClr val="dk1"/>
              </a:solidFill>
              <a:effectLst/>
              <a:latin typeface="+mn-lt"/>
              <a:ea typeface="+mn-ea"/>
              <a:cs typeface="+mn-cs"/>
            </a:rPr>
            <a:t>　また、</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年度からは、新たな財政収支改善を行った。</a:t>
          </a:r>
          <a:endParaRPr lang="ja-JP" altLang="ja-JP" sz="1400">
            <a:effectLst/>
          </a:endParaRPr>
        </a:p>
        <a:p>
          <a:pPr rtl="0"/>
          <a:r>
            <a:rPr lang="ja-JP" altLang="ja-JP" sz="1100" b="0" i="0" baseline="0">
              <a:solidFill>
                <a:schemeClr val="dk1"/>
              </a:solidFill>
              <a:effectLst/>
              <a:latin typeface="+mn-lt"/>
              <a:ea typeface="+mn-ea"/>
              <a:cs typeface="+mn-cs"/>
            </a:rPr>
            <a:t>　今後、この取り組みを継続していく。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35560</xdr:rowOff>
    </xdr:from>
    <xdr:to>
      <xdr:col>82</xdr:col>
      <xdr:colOff>107950</xdr:colOff>
      <xdr:row>75</xdr:row>
      <xdr:rowOff>54610</xdr:rowOff>
    </xdr:to>
    <xdr:cxnSp macro="">
      <xdr:nvCxnSpPr>
        <xdr:cNvPr id="431" name="直線コネクタ 430"/>
        <xdr:cNvCxnSpPr/>
      </xdr:nvCxnSpPr>
      <xdr:spPr>
        <a:xfrm flipV="1">
          <a:off x="15671800" y="128943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157480</xdr:rowOff>
    </xdr:from>
    <xdr:to>
      <xdr:col>78</xdr:col>
      <xdr:colOff>69850</xdr:colOff>
      <xdr:row>75</xdr:row>
      <xdr:rowOff>54610</xdr:rowOff>
    </xdr:to>
    <xdr:cxnSp macro="">
      <xdr:nvCxnSpPr>
        <xdr:cNvPr id="434" name="直線コネクタ 433"/>
        <xdr:cNvCxnSpPr/>
      </xdr:nvCxnSpPr>
      <xdr:spPr>
        <a:xfrm>
          <a:off x="14782800" y="12844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100330</xdr:rowOff>
    </xdr:from>
    <xdr:to>
      <xdr:col>73</xdr:col>
      <xdr:colOff>180975</xdr:colOff>
      <xdr:row>74</xdr:row>
      <xdr:rowOff>157480</xdr:rowOff>
    </xdr:to>
    <xdr:cxnSp macro="">
      <xdr:nvCxnSpPr>
        <xdr:cNvPr id="437" name="直線コネクタ 436"/>
        <xdr:cNvCxnSpPr/>
      </xdr:nvCxnSpPr>
      <xdr:spPr>
        <a:xfrm>
          <a:off x="13893800" y="12787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168910</xdr:rowOff>
    </xdr:from>
    <xdr:to>
      <xdr:col>69</xdr:col>
      <xdr:colOff>92075</xdr:colOff>
      <xdr:row>74</xdr:row>
      <xdr:rowOff>100330</xdr:rowOff>
    </xdr:to>
    <xdr:cxnSp macro="">
      <xdr:nvCxnSpPr>
        <xdr:cNvPr id="440" name="直線コネクタ 439"/>
        <xdr:cNvCxnSpPr/>
      </xdr:nvCxnSpPr>
      <xdr:spPr>
        <a:xfrm>
          <a:off x="13004800" y="126847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156210</xdr:rowOff>
    </xdr:from>
    <xdr:to>
      <xdr:col>82</xdr:col>
      <xdr:colOff>158750</xdr:colOff>
      <xdr:row>75</xdr:row>
      <xdr:rowOff>86360</xdr:rowOff>
    </xdr:to>
    <xdr:sp macro="" textlink="">
      <xdr:nvSpPr>
        <xdr:cNvPr id="450" name="楕円 449"/>
        <xdr:cNvSpPr/>
      </xdr:nvSpPr>
      <xdr:spPr>
        <a:xfrm>
          <a:off x="16459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1287</xdr:rowOff>
    </xdr:from>
    <xdr:ext cx="762000" cy="259045"/>
    <xdr:sp macro="" textlink="">
      <xdr:nvSpPr>
        <xdr:cNvPr id="451" name="公債費以外該当値テキスト"/>
        <xdr:cNvSpPr txBox="1"/>
      </xdr:nvSpPr>
      <xdr:spPr>
        <a:xfrm>
          <a:off x="16598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3810</xdr:rowOff>
    </xdr:from>
    <xdr:to>
      <xdr:col>78</xdr:col>
      <xdr:colOff>120650</xdr:colOff>
      <xdr:row>75</xdr:row>
      <xdr:rowOff>105410</xdr:rowOff>
    </xdr:to>
    <xdr:sp macro="" textlink="">
      <xdr:nvSpPr>
        <xdr:cNvPr id="452" name="楕円 451"/>
        <xdr:cNvSpPr/>
      </xdr:nvSpPr>
      <xdr:spPr>
        <a:xfrm>
          <a:off x="15621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53" name="テキスト ボックス 452"/>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106680</xdr:rowOff>
    </xdr:from>
    <xdr:to>
      <xdr:col>74</xdr:col>
      <xdr:colOff>31750</xdr:colOff>
      <xdr:row>75</xdr:row>
      <xdr:rowOff>36830</xdr:rowOff>
    </xdr:to>
    <xdr:sp macro="" textlink="">
      <xdr:nvSpPr>
        <xdr:cNvPr id="454" name="楕円 453"/>
        <xdr:cNvSpPr/>
      </xdr:nvSpPr>
      <xdr:spPr>
        <a:xfrm>
          <a:off x="14732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47007</xdr:rowOff>
    </xdr:from>
    <xdr:ext cx="762000" cy="259045"/>
    <xdr:sp macro="" textlink="">
      <xdr:nvSpPr>
        <xdr:cNvPr id="455" name="テキスト ボックス 454"/>
        <xdr:cNvSpPr txBox="1"/>
      </xdr:nvSpPr>
      <xdr:spPr>
        <a:xfrm>
          <a:off x="14401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49530</xdr:rowOff>
    </xdr:from>
    <xdr:to>
      <xdr:col>69</xdr:col>
      <xdr:colOff>142875</xdr:colOff>
      <xdr:row>74</xdr:row>
      <xdr:rowOff>151130</xdr:rowOff>
    </xdr:to>
    <xdr:sp macro="" textlink="">
      <xdr:nvSpPr>
        <xdr:cNvPr id="456" name="楕円 455"/>
        <xdr:cNvSpPr/>
      </xdr:nvSpPr>
      <xdr:spPr>
        <a:xfrm>
          <a:off x="13843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161307</xdr:rowOff>
    </xdr:from>
    <xdr:ext cx="762000" cy="259045"/>
    <xdr:sp macro="" textlink="">
      <xdr:nvSpPr>
        <xdr:cNvPr id="457" name="テキスト ボックス 456"/>
        <xdr:cNvSpPr txBox="1"/>
      </xdr:nvSpPr>
      <xdr:spPr>
        <a:xfrm>
          <a:off x="13512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118110</xdr:rowOff>
    </xdr:from>
    <xdr:to>
      <xdr:col>65</xdr:col>
      <xdr:colOff>53975</xdr:colOff>
      <xdr:row>74</xdr:row>
      <xdr:rowOff>48260</xdr:rowOff>
    </xdr:to>
    <xdr:sp macro="" textlink="">
      <xdr:nvSpPr>
        <xdr:cNvPr id="458" name="楕円 457"/>
        <xdr:cNvSpPr/>
      </xdr:nvSpPr>
      <xdr:spPr>
        <a:xfrm>
          <a:off x="12954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58437</xdr:rowOff>
    </xdr:from>
    <xdr:ext cx="762000" cy="259045"/>
    <xdr:sp macro="" textlink="">
      <xdr:nvSpPr>
        <xdr:cNvPr id="459" name="テキスト ボックス 458"/>
        <xdr:cNvSpPr txBox="1"/>
      </xdr:nvSpPr>
      <xdr:spPr>
        <a:xfrm>
          <a:off x="12623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7912</xdr:rowOff>
    </xdr:from>
    <xdr:to>
      <xdr:col>29</xdr:col>
      <xdr:colOff>127000</xdr:colOff>
      <xdr:row>16</xdr:row>
      <xdr:rowOff>33083</xdr:rowOff>
    </xdr:to>
    <xdr:cxnSp macro="">
      <xdr:nvCxnSpPr>
        <xdr:cNvPr id="50" name="直線コネクタ 49"/>
        <xdr:cNvCxnSpPr/>
      </xdr:nvCxnSpPr>
      <xdr:spPr bwMode="auto">
        <a:xfrm flipV="1">
          <a:off x="5003800" y="2798737"/>
          <a:ext cx="647700" cy="2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170510</xdr:rowOff>
    </xdr:from>
    <xdr:to>
      <xdr:col>26</xdr:col>
      <xdr:colOff>50800</xdr:colOff>
      <xdr:row>16</xdr:row>
      <xdr:rowOff>33083</xdr:rowOff>
    </xdr:to>
    <xdr:cxnSp macro="">
      <xdr:nvCxnSpPr>
        <xdr:cNvPr id="53" name="直線コネクタ 52"/>
        <xdr:cNvCxnSpPr/>
      </xdr:nvCxnSpPr>
      <xdr:spPr bwMode="auto">
        <a:xfrm>
          <a:off x="4305300" y="2789885"/>
          <a:ext cx="698500" cy="3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170510</xdr:rowOff>
    </xdr:from>
    <xdr:to>
      <xdr:col>22</xdr:col>
      <xdr:colOff>114300</xdr:colOff>
      <xdr:row>16</xdr:row>
      <xdr:rowOff>130048</xdr:rowOff>
    </xdr:to>
    <xdr:cxnSp macro="">
      <xdr:nvCxnSpPr>
        <xdr:cNvPr id="56" name="直線コネクタ 55"/>
        <xdr:cNvCxnSpPr/>
      </xdr:nvCxnSpPr>
      <xdr:spPr bwMode="auto">
        <a:xfrm flipV="1">
          <a:off x="3606800" y="2789885"/>
          <a:ext cx="698500" cy="130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130048</xdr:rowOff>
    </xdr:from>
    <xdr:to>
      <xdr:col>18</xdr:col>
      <xdr:colOff>177800</xdr:colOff>
      <xdr:row>17</xdr:row>
      <xdr:rowOff>2845</xdr:rowOff>
    </xdr:to>
    <xdr:cxnSp macro="">
      <xdr:nvCxnSpPr>
        <xdr:cNvPr id="59" name="直線コネクタ 58"/>
        <xdr:cNvCxnSpPr/>
      </xdr:nvCxnSpPr>
      <xdr:spPr bwMode="auto">
        <a:xfrm flipV="1">
          <a:off x="2908300" y="2920873"/>
          <a:ext cx="698500" cy="44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128562</xdr:rowOff>
    </xdr:from>
    <xdr:to>
      <xdr:col>29</xdr:col>
      <xdr:colOff>177800</xdr:colOff>
      <xdr:row>16</xdr:row>
      <xdr:rowOff>58712</xdr:rowOff>
    </xdr:to>
    <xdr:sp macro="" textlink="">
      <xdr:nvSpPr>
        <xdr:cNvPr id="69" name="楕円 68"/>
        <xdr:cNvSpPr/>
      </xdr:nvSpPr>
      <xdr:spPr bwMode="auto">
        <a:xfrm>
          <a:off x="5600700" y="2747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145089</xdr:rowOff>
    </xdr:from>
    <xdr:ext cx="762000" cy="259045"/>
    <xdr:sp macro="" textlink="">
      <xdr:nvSpPr>
        <xdr:cNvPr id="70" name="人口1人当たり決算額の推移該当値テキスト130"/>
        <xdr:cNvSpPr txBox="1"/>
      </xdr:nvSpPr>
      <xdr:spPr>
        <a:xfrm>
          <a:off x="5740400" y="259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153733</xdr:rowOff>
    </xdr:from>
    <xdr:to>
      <xdr:col>26</xdr:col>
      <xdr:colOff>101600</xdr:colOff>
      <xdr:row>16</xdr:row>
      <xdr:rowOff>83883</xdr:rowOff>
    </xdr:to>
    <xdr:sp macro="" textlink="">
      <xdr:nvSpPr>
        <xdr:cNvPr id="71" name="楕円 70"/>
        <xdr:cNvSpPr/>
      </xdr:nvSpPr>
      <xdr:spPr bwMode="auto">
        <a:xfrm>
          <a:off x="4953000" y="277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94060</xdr:rowOff>
    </xdr:from>
    <xdr:ext cx="736600" cy="259045"/>
    <xdr:sp macro="" textlink="">
      <xdr:nvSpPr>
        <xdr:cNvPr id="72" name="テキスト ボックス 71"/>
        <xdr:cNvSpPr txBox="1"/>
      </xdr:nvSpPr>
      <xdr:spPr>
        <a:xfrm>
          <a:off x="4622800" y="254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119710</xdr:rowOff>
    </xdr:from>
    <xdr:to>
      <xdr:col>22</xdr:col>
      <xdr:colOff>165100</xdr:colOff>
      <xdr:row>16</xdr:row>
      <xdr:rowOff>49860</xdr:rowOff>
    </xdr:to>
    <xdr:sp macro="" textlink="">
      <xdr:nvSpPr>
        <xdr:cNvPr id="73" name="楕円 72"/>
        <xdr:cNvSpPr/>
      </xdr:nvSpPr>
      <xdr:spPr bwMode="auto">
        <a:xfrm>
          <a:off x="4254500" y="2739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60037</xdr:rowOff>
    </xdr:from>
    <xdr:ext cx="762000" cy="259045"/>
    <xdr:sp macro="" textlink="">
      <xdr:nvSpPr>
        <xdr:cNvPr id="74" name="テキスト ボックス 73"/>
        <xdr:cNvSpPr txBox="1"/>
      </xdr:nvSpPr>
      <xdr:spPr>
        <a:xfrm>
          <a:off x="3924300" y="2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79248</xdr:rowOff>
    </xdr:from>
    <xdr:to>
      <xdr:col>19</xdr:col>
      <xdr:colOff>38100</xdr:colOff>
      <xdr:row>17</xdr:row>
      <xdr:rowOff>9398</xdr:rowOff>
    </xdr:to>
    <xdr:sp macro="" textlink="">
      <xdr:nvSpPr>
        <xdr:cNvPr id="75" name="楕円 74"/>
        <xdr:cNvSpPr/>
      </xdr:nvSpPr>
      <xdr:spPr bwMode="auto">
        <a:xfrm>
          <a:off x="3556000" y="2870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19575</xdr:rowOff>
    </xdr:from>
    <xdr:ext cx="762000" cy="259045"/>
    <xdr:sp macro="" textlink="">
      <xdr:nvSpPr>
        <xdr:cNvPr id="76" name="テキスト ボックス 75"/>
        <xdr:cNvSpPr txBox="1"/>
      </xdr:nvSpPr>
      <xdr:spPr>
        <a:xfrm>
          <a:off x="3225800" y="263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123495</xdr:rowOff>
    </xdr:from>
    <xdr:to>
      <xdr:col>15</xdr:col>
      <xdr:colOff>101600</xdr:colOff>
      <xdr:row>17</xdr:row>
      <xdr:rowOff>53645</xdr:rowOff>
    </xdr:to>
    <xdr:sp macro="" textlink="">
      <xdr:nvSpPr>
        <xdr:cNvPr id="77" name="楕円 76"/>
        <xdr:cNvSpPr/>
      </xdr:nvSpPr>
      <xdr:spPr bwMode="auto">
        <a:xfrm>
          <a:off x="2857500" y="291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63822</xdr:rowOff>
    </xdr:from>
    <xdr:ext cx="762000" cy="259045"/>
    <xdr:sp macro="" textlink="">
      <xdr:nvSpPr>
        <xdr:cNvPr id="78" name="テキスト ボックス 77"/>
        <xdr:cNvSpPr txBox="1"/>
      </xdr:nvSpPr>
      <xdr:spPr>
        <a:xfrm>
          <a:off x="2527300" y="268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109718</xdr:rowOff>
    </xdr:from>
    <xdr:to>
      <xdr:col>29</xdr:col>
      <xdr:colOff>127000</xdr:colOff>
      <xdr:row>37</xdr:row>
      <xdr:rowOff>124778</xdr:rowOff>
    </xdr:to>
    <xdr:cxnSp macro="">
      <xdr:nvCxnSpPr>
        <xdr:cNvPr id="110" name="直線コネクタ 109"/>
        <xdr:cNvCxnSpPr/>
      </xdr:nvCxnSpPr>
      <xdr:spPr bwMode="auto">
        <a:xfrm flipV="1">
          <a:off x="5003800" y="7234418"/>
          <a:ext cx="647700" cy="15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124778</xdr:rowOff>
    </xdr:from>
    <xdr:to>
      <xdr:col>26</xdr:col>
      <xdr:colOff>50800</xdr:colOff>
      <xdr:row>37</xdr:row>
      <xdr:rowOff>130401</xdr:rowOff>
    </xdr:to>
    <xdr:cxnSp macro="">
      <xdr:nvCxnSpPr>
        <xdr:cNvPr id="113" name="直線コネクタ 112"/>
        <xdr:cNvCxnSpPr/>
      </xdr:nvCxnSpPr>
      <xdr:spPr bwMode="auto">
        <a:xfrm flipV="1">
          <a:off x="4305300" y="7249478"/>
          <a:ext cx="698500" cy="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128650</xdr:rowOff>
    </xdr:from>
    <xdr:to>
      <xdr:col>22</xdr:col>
      <xdr:colOff>114300</xdr:colOff>
      <xdr:row>37</xdr:row>
      <xdr:rowOff>130401</xdr:rowOff>
    </xdr:to>
    <xdr:cxnSp macro="">
      <xdr:nvCxnSpPr>
        <xdr:cNvPr id="116" name="直線コネクタ 115"/>
        <xdr:cNvCxnSpPr/>
      </xdr:nvCxnSpPr>
      <xdr:spPr bwMode="auto">
        <a:xfrm>
          <a:off x="3606800" y="7253350"/>
          <a:ext cx="698500" cy="1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128650</xdr:rowOff>
    </xdr:from>
    <xdr:to>
      <xdr:col>18</xdr:col>
      <xdr:colOff>177800</xdr:colOff>
      <xdr:row>37</xdr:row>
      <xdr:rowOff>129963</xdr:rowOff>
    </xdr:to>
    <xdr:cxnSp macro="">
      <xdr:nvCxnSpPr>
        <xdr:cNvPr id="119" name="直線コネクタ 118"/>
        <xdr:cNvCxnSpPr/>
      </xdr:nvCxnSpPr>
      <xdr:spPr bwMode="auto">
        <a:xfrm flipV="1">
          <a:off x="2908300" y="7253350"/>
          <a:ext cx="698500" cy="1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58918</xdr:rowOff>
    </xdr:from>
    <xdr:to>
      <xdr:col>29</xdr:col>
      <xdr:colOff>177800</xdr:colOff>
      <xdr:row>37</xdr:row>
      <xdr:rowOff>160518</xdr:rowOff>
    </xdr:to>
    <xdr:sp macro="" textlink="">
      <xdr:nvSpPr>
        <xdr:cNvPr id="129" name="楕円 128"/>
        <xdr:cNvSpPr/>
      </xdr:nvSpPr>
      <xdr:spPr bwMode="auto">
        <a:xfrm>
          <a:off x="5600700" y="718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75445</xdr:rowOff>
    </xdr:from>
    <xdr:ext cx="762000" cy="259045"/>
    <xdr:sp macro="" textlink="">
      <xdr:nvSpPr>
        <xdr:cNvPr id="130" name="人口1人当たり決算額の推移該当値テキスト445"/>
        <xdr:cNvSpPr txBox="1"/>
      </xdr:nvSpPr>
      <xdr:spPr>
        <a:xfrm>
          <a:off x="5740400" y="7028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73978</xdr:rowOff>
    </xdr:from>
    <xdr:to>
      <xdr:col>26</xdr:col>
      <xdr:colOff>101600</xdr:colOff>
      <xdr:row>37</xdr:row>
      <xdr:rowOff>175578</xdr:rowOff>
    </xdr:to>
    <xdr:sp macro="" textlink="">
      <xdr:nvSpPr>
        <xdr:cNvPr id="131" name="楕円 130"/>
        <xdr:cNvSpPr/>
      </xdr:nvSpPr>
      <xdr:spPr bwMode="auto">
        <a:xfrm>
          <a:off x="4953000" y="719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14305</xdr:rowOff>
    </xdr:from>
    <xdr:ext cx="736600" cy="259045"/>
    <xdr:sp macro="" textlink="">
      <xdr:nvSpPr>
        <xdr:cNvPr id="132" name="テキスト ボックス 131"/>
        <xdr:cNvSpPr txBox="1"/>
      </xdr:nvSpPr>
      <xdr:spPr>
        <a:xfrm>
          <a:off x="4622800" y="696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79601</xdr:rowOff>
    </xdr:from>
    <xdr:to>
      <xdr:col>22</xdr:col>
      <xdr:colOff>165100</xdr:colOff>
      <xdr:row>37</xdr:row>
      <xdr:rowOff>181201</xdr:rowOff>
    </xdr:to>
    <xdr:sp macro="" textlink="">
      <xdr:nvSpPr>
        <xdr:cNvPr id="133" name="楕円 132"/>
        <xdr:cNvSpPr/>
      </xdr:nvSpPr>
      <xdr:spPr bwMode="auto">
        <a:xfrm>
          <a:off x="4254500" y="7204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19928</xdr:rowOff>
    </xdr:from>
    <xdr:ext cx="762000" cy="259045"/>
    <xdr:sp macro="" textlink="">
      <xdr:nvSpPr>
        <xdr:cNvPr id="134" name="テキスト ボックス 133"/>
        <xdr:cNvSpPr txBox="1"/>
      </xdr:nvSpPr>
      <xdr:spPr>
        <a:xfrm>
          <a:off x="3924300" y="697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77850</xdr:rowOff>
    </xdr:from>
    <xdr:to>
      <xdr:col>19</xdr:col>
      <xdr:colOff>38100</xdr:colOff>
      <xdr:row>37</xdr:row>
      <xdr:rowOff>179450</xdr:rowOff>
    </xdr:to>
    <xdr:sp macro="" textlink="">
      <xdr:nvSpPr>
        <xdr:cNvPr id="135" name="楕円 134"/>
        <xdr:cNvSpPr/>
      </xdr:nvSpPr>
      <xdr:spPr bwMode="auto">
        <a:xfrm>
          <a:off x="3556000" y="720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18177</xdr:rowOff>
    </xdr:from>
    <xdr:ext cx="762000" cy="259045"/>
    <xdr:sp macro="" textlink="">
      <xdr:nvSpPr>
        <xdr:cNvPr id="136" name="テキスト ボックス 135"/>
        <xdr:cNvSpPr txBox="1"/>
      </xdr:nvSpPr>
      <xdr:spPr>
        <a:xfrm>
          <a:off x="3225800" y="697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79163</xdr:rowOff>
    </xdr:from>
    <xdr:to>
      <xdr:col>15</xdr:col>
      <xdr:colOff>101600</xdr:colOff>
      <xdr:row>37</xdr:row>
      <xdr:rowOff>180763</xdr:rowOff>
    </xdr:to>
    <xdr:sp macro="" textlink="">
      <xdr:nvSpPr>
        <xdr:cNvPr id="137" name="楕円 136"/>
        <xdr:cNvSpPr/>
      </xdr:nvSpPr>
      <xdr:spPr bwMode="auto">
        <a:xfrm>
          <a:off x="2857500" y="7203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19490</xdr:rowOff>
    </xdr:from>
    <xdr:ext cx="762000" cy="259045"/>
    <xdr:sp macro="" textlink="">
      <xdr:nvSpPr>
        <xdr:cNvPr id="138" name="テキスト ボックス 137"/>
        <xdr:cNvSpPr txBox="1"/>
      </xdr:nvSpPr>
      <xdr:spPr>
        <a:xfrm>
          <a:off x="2527300" y="69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21,237
21,156
529.42
18,330,304
18,092,395
237,880
9,364,499
23,073,996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14427</xdr:rowOff>
    </xdr:from>
    <xdr:to>
      <xdr:col>24</xdr:col>
      <xdr:colOff>63500</xdr:colOff>
      <xdr:row>34</xdr:row>
      <xdr:rowOff>57823</xdr:rowOff>
    </xdr:to>
    <xdr:cxnSp macro="">
      <xdr:nvCxnSpPr>
        <xdr:cNvPr id="61" name="直線コネクタ 60"/>
        <xdr:cNvCxnSpPr/>
      </xdr:nvCxnSpPr>
      <xdr:spPr>
        <a:xfrm>
          <a:off x="3797300" y="5843727"/>
          <a:ext cx="8382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14427</xdr:rowOff>
    </xdr:from>
    <xdr:to>
      <xdr:col>19</xdr:col>
      <xdr:colOff>177800</xdr:colOff>
      <xdr:row>34</xdr:row>
      <xdr:rowOff>38798</xdr:rowOff>
    </xdr:to>
    <xdr:cxnSp macro="">
      <xdr:nvCxnSpPr>
        <xdr:cNvPr id="64" name="直線コネクタ 63"/>
        <xdr:cNvCxnSpPr/>
      </xdr:nvCxnSpPr>
      <xdr:spPr>
        <a:xfrm flipV="1">
          <a:off x="2908300" y="5843727"/>
          <a:ext cx="8890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38798</xdr:rowOff>
    </xdr:from>
    <xdr:to>
      <xdr:col>15</xdr:col>
      <xdr:colOff>50800</xdr:colOff>
      <xdr:row>34</xdr:row>
      <xdr:rowOff>86766</xdr:rowOff>
    </xdr:to>
    <xdr:cxnSp macro="">
      <xdr:nvCxnSpPr>
        <xdr:cNvPr id="67" name="直線コネクタ 66"/>
        <xdr:cNvCxnSpPr/>
      </xdr:nvCxnSpPr>
      <xdr:spPr>
        <a:xfrm flipV="1">
          <a:off x="2019300" y="5868098"/>
          <a:ext cx="8890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77686</xdr:rowOff>
    </xdr:from>
    <xdr:to>
      <xdr:col>10</xdr:col>
      <xdr:colOff>114300</xdr:colOff>
      <xdr:row>34</xdr:row>
      <xdr:rowOff>86766</xdr:rowOff>
    </xdr:to>
    <xdr:cxnSp macro="">
      <xdr:nvCxnSpPr>
        <xdr:cNvPr id="70" name="直線コネクタ 69"/>
        <xdr:cNvCxnSpPr/>
      </xdr:nvCxnSpPr>
      <xdr:spPr>
        <a:xfrm>
          <a:off x="1130300" y="5906986"/>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7023</xdr:rowOff>
    </xdr:from>
    <xdr:to>
      <xdr:col>24</xdr:col>
      <xdr:colOff>114300</xdr:colOff>
      <xdr:row>34</xdr:row>
      <xdr:rowOff>108623</xdr:rowOff>
    </xdr:to>
    <xdr:sp macro="" textlink="">
      <xdr:nvSpPr>
        <xdr:cNvPr id="80" name="楕円 79"/>
        <xdr:cNvSpPr/>
      </xdr:nvSpPr>
      <xdr:spPr>
        <a:xfrm>
          <a:off x="4584700" y="583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29900</xdr:rowOff>
    </xdr:from>
    <xdr:ext cx="534377" cy="259045"/>
    <xdr:sp macro="" textlink="">
      <xdr:nvSpPr>
        <xdr:cNvPr id="81" name="人件費該当値テキスト"/>
        <xdr:cNvSpPr txBox="1"/>
      </xdr:nvSpPr>
      <xdr:spPr>
        <a:xfrm>
          <a:off x="4686300" y="568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135077</xdr:rowOff>
    </xdr:from>
    <xdr:to>
      <xdr:col>20</xdr:col>
      <xdr:colOff>38100</xdr:colOff>
      <xdr:row>34</xdr:row>
      <xdr:rowOff>65227</xdr:rowOff>
    </xdr:to>
    <xdr:sp macro="" textlink="">
      <xdr:nvSpPr>
        <xdr:cNvPr id="82" name="楕円 81"/>
        <xdr:cNvSpPr/>
      </xdr:nvSpPr>
      <xdr:spPr>
        <a:xfrm>
          <a:off x="3746500" y="57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81754</xdr:rowOff>
    </xdr:from>
    <xdr:ext cx="534377" cy="259045"/>
    <xdr:sp macro="" textlink="">
      <xdr:nvSpPr>
        <xdr:cNvPr id="83" name="テキスト ボックス 82"/>
        <xdr:cNvSpPr txBox="1"/>
      </xdr:nvSpPr>
      <xdr:spPr>
        <a:xfrm>
          <a:off x="3530111" y="55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159448</xdr:rowOff>
    </xdr:from>
    <xdr:to>
      <xdr:col>15</xdr:col>
      <xdr:colOff>101600</xdr:colOff>
      <xdr:row>34</xdr:row>
      <xdr:rowOff>89598</xdr:rowOff>
    </xdr:to>
    <xdr:sp macro="" textlink="">
      <xdr:nvSpPr>
        <xdr:cNvPr id="84" name="楕円 83"/>
        <xdr:cNvSpPr/>
      </xdr:nvSpPr>
      <xdr:spPr>
        <a:xfrm>
          <a:off x="2857500" y="581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106125</xdr:rowOff>
    </xdr:from>
    <xdr:ext cx="534377" cy="259045"/>
    <xdr:sp macro="" textlink="">
      <xdr:nvSpPr>
        <xdr:cNvPr id="85" name="テキスト ボックス 84"/>
        <xdr:cNvSpPr txBox="1"/>
      </xdr:nvSpPr>
      <xdr:spPr>
        <a:xfrm>
          <a:off x="2641111" y="559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35966</xdr:rowOff>
    </xdr:from>
    <xdr:to>
      <xdr:col>10</xdr:col>
      <xdr:colOff>165100</xdr:colOff>
      <xdr:row>34</xdr:row>
      <xdr:rowOff>137566</xdr:rowOff>
    </xdr:to>
    <xdr:sp macro="" textlink="">
      <xdr:nvSpPr>
        <xdr:cNvPr id="86" name="楕円 85"/>
        <xdr:cNvSpPr/>
      </xdr:nvSpPr>
      <xdr:spPr>
        <a:xfrm>
          <a:off x="1968500" y="58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154093</xdr:rowOff>
    </xdr:from>
    <xdr:ext cx="534377" cy="259045"/>
    <xdr:sp macro="" textlink="">
      <xdr:nvSpPr>
        <xdr:cNvPr id="87" name="テキスト ボックス 86"/>
        <xdr:cNvSpPr txBox="1"/>
      </xdr:nvSpPr>
      <xdr:spPr>
        <a:xfrm>
          <a:off x="1752111" y="564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26886</xdr:rowOff>
    </xdr:from>
    <xdr:to>
      <xdr:col>6</xdr:col>
      <xdr:colOff>38100</xdr:colOff>
      <xdr:row>34</xdr:row>
      <xdr:rowOff>128486</xdr:rowOff>
    </xdr:to>
    <xdr:sp macro="" textlink="">
      <xdr:nvSpPr>
        <xdr:cNvPr id="88" name="楕円 87"/>
        <xdr:cNvSpPr/>
      </xdr:nvSpPr>
      <xdr:spPr>
        <a:xfrm>
          <a:off x="1079500" y="58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145013</xdr:rowOff>
    </xdr:from>
    <xdr:ext cx="534377" cy="259045"/>
    <xdr:sp macro="" textlink="">
      <xdr:nvSpPr>
        <xdr:cNvPr id="89" name="テキスト ボックス 88"/>
        <xdr:cNvSpPr txBox="1"/>
      </xdr:nvSpPr>
      <xdr:spPr>
        <a:xfrm>
          <a:off x="863111" y="563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129210</xdr:rowOff>
    </xdr:from>
    <xdr:to>
      <xdr:col>24</xdr:col>
      <xdr:colOff>63500</xdr:colOff>
      <xdr:row>55</xdr:row>
      <xdr:rowOff>154787</xdr:rowOff>
    </xdr:to>
    <xdr:cxnSp macro="">
      <xdr:nvCxnSpPr>
        <xdr:cNvPr id="119" name="直線コネクタ 118"/>
        <xdr:cNvCxnSpPr/>
      </xdr:nvCxnSpPr>
      <xdr:spPr>
        <a:xfrm>
          <a:off x="3797300" y="9558960"/>
          <a:ext cx="8382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129210</xdr:rowOff>
    </xdr:from>
    <xdr:to>
      <xdr:col>19</xdr:col>
      <xdr:colOff>177800</xdr:colOff>
      <xdr:row>56</xdr:row>
      <xdr:rowOff>24650</xdr:rowOff>
    </xdr:to>
    <xdr:cxnSp macro="">
      <xdr:nvCxnSpPr>
        <xdr:cNvPr id="122" name="直線コネクタ 121"/>
        <xdr:cNvCxnSpPr/>
      </xdr:nvCxnSpPr>
      <xdr:spPr>
        <a:xfrm flipV="1">
          <a:off x="2908300" y="9558960"/>
          <a:ext cx="889000" cy="6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23279</xdr:rowOff>
    </xdr:from>
    <xdr:to>
      <xdr:col>15</xdr:col>
      <xdr:colOff>50800</xdr:colOff>
      <xdr:row>56</xdr:row>
      <xdr:rowOff>24650</xdr:rowOff>
    </xdr:to>
    <xdr:cxnSp macro="">
      <xdr:nvCxnSpPr>
        <xdr:cNvPr id="125" name="直線コネクタ 124"/>
        <xdr:cNvCxnSpPr/>
      </xdr:nvCxnSpPr>
      <xdr:spPr>
        <a:xfrm>
          <a:off x="2019300" y="962447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23279</xdr:rowOff>
    </xdr:from>
    <xdr:to>
      <xdr:col>10</xdr:col>
      <xdr:colOff>114300</xdr:colOff>
      <xdr:row>56</xdr:row>
      <xdr:rowOff>58890</xdr:rowOff>
    </xdr:to>
    <xdr:cxnSp macro="">
      <xdr:nvCxnSpPr>
        <xdr:cNvPr id="128" name="直線コネクタ 127"/>
        <xdr:cNvCxnSpPr/>
      </xdr:nvCxnSpPr>
      <xdr:spPr>
        <a:xfrm flipV="1">
          <a:off x="1130300" y="9624479"/>
          <a:ext cx="889000" cy="3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103987</xdr:rowOff>
    </xdr:from>
    <xdr:to>
      <xdr:col>24</xdr:col>
      <xdr:colOff>114300</xdr:colOff>
      <xdr:row>56</xdr:row>
      <xdr:rowOff>34137</xdr:rowOff>
    </xdr:to>
    <xdr:sp macro="" textlink="">
      <xdr:nvSpPr>
        <xdr:cNvPr id="138" name="楕円 137"/>
        <xdr:cNvSpPr/>
      </xdr:nvSpPr>
      <xdr:spPr>
        <a:xfrm>
          <a:off x="4584700" y="95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82414</xdr:rowOff>
    </xdr:from>
    <xdr:ext cx="534377" cy="259045"/>
    <xdr:sp macro="" textlink="">
      <xdr:nvSpPr>
        <xdr:cNvPr id="139" name="物件費該当値テキスト"/>
        <xdr:cNvSpPr txBox="1"/>
      </xdr:nvSpPr>
      <xdr:spPr>
        <a:xfrm>
          <a:off x="4686300" y="951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78410</xdr:rowOff>
    </xdr:from>
    <xdr:to>
      <xdr:col>20</xdr:col>
      <xdr:colOff>38100</xdr:colOff>
      <xdr:row>56</xdr:row>
      <xdr:rowOff>8560</xdr:rowOff>
    </xdr:to>
    <xdr:sp macro="" textlink="">
      <xdr:nvSpPr>
        <xdr:cNvPr id="140" name="楕円 139"/>
        <xdr:cNvSpPr/>
      </xdr:nvSpPr>
      <xdr:spPr>
        <a:xfrm>
          <a:off x="3746500" y="95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25087</xdr:rowOff>
    </xdr:from>
    <xdr:ext cx="534377" cy="259045"/>
    <xdr:sp macro="" textlink="">
      <xdr:nvSpPr>
        <xdr:cNvPr id="141" name="テキスト ボックス 140"/>
        <xdr:cNvSpPr txBox="1"/>
      </xdr:nvSpPr>
      <xdr:spPr>
        <a:xfrm>
          <a:off x="3530111" y="92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145300</xdr:rowOff>
    </xdr:from>
    <xdr:to>
      <xdr:col>15</xdr:col>
      <xdr:colOff>101600</xdr:colOff>
      <xdr:row>56</xdr:row>
      <xdr:rowOff>75450</xdr:rowOff>
    </xdr:to>
    <xdr:sp macro="" textlink="">
      <xdr:nvSpPr>
        <xdr:cNvPr id="142" name="楕円 141"/>
        <xdr:cNvSpPr/>
      </xdr:nvSpPr>
      <xdr:spPr>
        <a:xfrm>
          <a:off x="2857500" y="95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91977</xdr:rowOff>
    </xdr:from>
    <xdr:ext cx="534377" cy="259045"/>
    <xdr:sp macro="" textlink="">
      <xdr:nvSpPr>
        <xdr:cNvPr id="143" name="テキスト ボックス 142"/>
        <xdr:cNvSpPr txBox="1"/>
      </xdr:nvSpPr>
      <xdr:spPr>
        <a:xfrm>
          <a:off x="2641111" y="935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143929</xdr:rowOff>
    </xdr:from>
    <xdr:to>
      <xdr:col>10</xdr:col>
      <xdr:colOff>165100</xdr:colOff>
      <xdr:row>56</xdr:row>
      <xdr:rowOff>74079</xdr:rowOff>
    </xdr:to>
    <xdr:sp macro="" textlink="">
      <xdr:nvSpPr>
        <xdr:cNvPr id="144" name="楕円 143"/>
        <xdr:cNvSpPr/>
      </xdr:nvSpPr>
      <xdr:spPr>
        <a:xfrm>
          <a:off x="1968500" y="95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90606</xdr:rowOff>
    </xdr:from>
    <xdr:ext cx="534377" cy="259045"/>
    <xdr:sp macro="" textlink="">
      <xdr:nvSpPr>
        <xdr:cNvPr id="145" name="テキスト ボックス 144"/>
        <xdr:cNvSpPr txBox="1"/>
      </xdr:nvSpPr>
      <xdr:spPr>
        <a:xfrm>
          <a:off x="1752111" y="934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8090</xdr:rowOff>
    </xdr:from>
    <xdr:to>
      <xdr:col>6</xdr:col>
      <xdr:colOff>38100</xdr:colOff>
      <xdr:row>56</xdr:row>
      <xdr:rowOff>109690</xdr:rowOff>
    </xdr:to>
    <xdr:sp macro="" textlink="">
      <xdr:nvSpPr>
        <xdr:cNvPr id="146" name="楕円 145"/>
        <xdr:cNvSpPr/>
      </xdr:nvSpPr>
      <xdr:spPr>
        <a:xfrm>
          <a:off x="1079500" y="96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126217</xdr:rowOff>
    </xdr:from>
    <xdr:ext cx="534377" cy="259045"/>
    <xdr:sp macro="" textlink="">
      <xdr:nvSpPr>
        <xdr:cNvPr id="147" name="テキスト ボックス 146"/>
        <xdr:cNvSpPr txBox="1"/>
      </xdr:nvSpPr>
      <xdr:spPr>
        <a:xfrm>
          <a:off x="863111" y="938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64985</xdr:rowOff>
    </xdr:from>
    <xdr:to>
      <xdr:col>24</xdr:col>
      <xdr:colOff>63500</xdr:colOff>
      <xdr:row>76</xdr:row>
      <xdr:rowOff>69138</xdr:rowOff>
    </xdr:to>
    <xdr:cxnSp macro="">
      <xdr:nvCxnSpPr>
        <xdr:cNvPr id="176" name="直線コネクタ 175"/>
        <xdr:cNvCxnSpPr/>
      </xdr:nvCxnSpPr>
      <xdr:spPr>
        <a:xfrm>
          <a:off x="3797300" y="13095185"/>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64985</xdr:rowOff>
    </xdr:from>
    <xdr:to>
      <xdr:col>19</xdr:col>
      <xdr:colOff>177800</xdr:colOff>
      <xdr:row>76</xdr:row>
      <xdr:rowOff>73158</xdr:rowOff>
    </xdr:to>
    <xdr:cxnSp macro="">
      <xdr:nvCxnSpPr>
        <xdr:cNvPr id="179" name="直線コネクタ 178"/>
        <xdr:cNvCxnSpPr/>
      </xdr:nvCxnSpPr>
      <xdr:spPr>
        <a:xfrm flipV="1">
          <a:off x="2908300" y="13095185"/>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63595</xdr:rowOff>
    </xdr:from>
    <xdr:to>
      <xdr:col>15</xdr:col>
      <xdr:colOff>50800</xdr:colOff>
      <xdr:row>76</xdr:row>
      <xdr:rowOff>73158</xdr:rowOff>
    </xdr:to>
    <xdr:cxnSp macro="">
      <xdr:nvCxnSpPr>
        <xdr:cNvPr id="182" name="直線コネクタ 181"/>
        <xdr:cNvCxnSpPr/>
      </xdr:nvCxnSpPr>
      <xdr:spPr>
        <a:xfrm>
          <a:off x="2019300" y="13093795"/>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54299</xdr:rowOff>
    </xdr:from>
    <xdr:to>
      <xdr:col>10</xdr:col>
      <xdr:colOff>114300</xdr:colOff>
      <xdr:row>76</xdr:row>
      <xdr:rowOff>63595</xdr:rowOff>
    </xdr:to>
    <xdr:cxnSp macro="">
      <xdr:nvCxnSpPr>
        <xdr:cNvPr id="185" name="直線コネクタ 184"/>
        <xdr:cNvCxnSpPr/>
      </xdr:nvCxnSpPr>
      <xdr:spPr>
        <a:xfrm>
          <a:off x="1130300" y="13084499"/>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18338</xdr:rowOff>
    </xdr:from>
    <xdr:to>
      <xdr:col>24</xdr:col>
      <xdr:colOff>114300</xdr:colOff>
      <xdr:row>76</xdr:row>
      <xdr:rowOff>119938</xdr:rowOff>
    </xdr:to>
    <xdr:sp macro="" textlink="">
      <xdr:nvSpPr>
        <xdr:cNvPr id="195" name="楕円 194"/>
        <xdr:cNvSpPr/>
      </xdr:nvSpPr>
      <xdr:spPr>
        <a:xfrm>
          <a:off x="4584700" y="130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41215</xdr:rowOff>
    </xdr:from>
    <xdr:ext cx="534377" cy="259045"/>
    <xdr:sp macro="" textlink="">
      <xdr:nvSpPr>
        <xdr:cNvPr id="196" name="維持補修費該当値テキスト"/>
        <xdr:cNvSpPr txBox="1"/>
      </xdr:nvSpPr>
      <xdr:spPr>
        <a:xfrm>
          <a:off x="4686300" y="1289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14185</xdr:rowOff>
    </xdr:from>
    <xdr:to>
      <xdr:col>20</xdr:col>
      <xdr:colOff>38100</xdr:colOff>
      <xdr:row>76</xdr:row>
      <xdr:rowOff>115785</xdr:rowOff>
    </xdr:to>
    <xdr:sp macro="" textlink="">
      <xdr:nvSpPr>
        <xdr:cNvPr id="197" name="楕円 196"/>
        <xdr:cNvSpPr/>
      </xdr:nvSpPr>
      <xdr:spPr>
        <a:xfrm>
          <a:off x="3746500" y="130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132313</xdr:rowOff>
    </xdr:from>
    <xdr:ext cx="534377" cy="259045"/>
    <xdr:sp macro="" textlink="">
      <xdr:nvSpPr>
        <xdr:cNvPr id="198" name="テキスト ボックス 197"/>
        <xdr:cNvSpPr txBox="1"/>
      </xdr:nvSpPr>
      <xdr:spPr>
        <a:xfrm>
          <a:off x="3530111" y="12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22358</xdr:rowOff>
    </xdr:from>
    <xdr:to>
      <xdr:col>15</xdr:col>
      <xdr:colOff>101600</xdr:colOff>
      <xdr:row>76</xdr:row>
      <xdr:rowOff>123958</xdr:rowOff>
    </xdr:to>
    <xdr:sp macro="" textlink="">
      <xdr:nvSpPr>
        <xdr:cNvPr id="199" name="楕円 198"/>
        <xdr:cNvSpPr/>
      </xdr:nvSpPr>
      <xdr:spPr>
        <a:xfrm>
          <a:off x="2857500" y="130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140485</xdr:rowOff>
    </xdr:from>
    <xdr:ext cx="534377" cy="259045"/>
    <xdr:sp macro="" textlink="">
      <xdr:nvSpPr>
        <xdr:cNvPr id="200" name="テキスト ボックス 199"/>
        <xdr:cNvSpPr txBox="1"/>
      </xdr:nvSpPr>
      <xdr:spPr>
        <a:xfrm>
          <a:off x="2641111" y="1282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12795</xdr:rowOff>
    </xdr:from>
    <xdr:to>
      <xdr:col>10</xdr:col>
      <xdr:colOff>165100</xdr:colOff>
      <xdr:row>76</xdr:row>
      <xdr:rowOff>114395</xdr:rowOff>
    </xdr:to>
    <xdr:sp macro="" textlink="">
      <xdr:nvSpPr>
        <xdr:cNvPr id="201" name="楕円 200"/>
        <xdr:cNvSpPr/>
      </xdr:nvSpPr>
      <xdr:spPr>
        <a:xfrm>
          <a:off x="1968500" y="130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130922</xdr:rowOff>
    </xdr:from>
    <xdr:ext cx="534377" cy="259045"/>
    <xdr:sp macro="" textlink="">
      <xdr:nvSpPr>
        <xdr:cNvPr id="202" name="テキスト ボックス 201"/>
        <xdr:cNvSpPr txBox="1"/>
      </xdr:nvSpPr>
      <xdr:spPr>
        <a:xfrm>
          <a:off x="1752111" y="1281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3499</xdr:rowOff>
    </xdr:from>
    <xdr:to>
      <xdr:col>6</xdr:col>
      <xdr:colOff>38100</xdr:colOff>
      <xdr:row>76</xdr:row>
      <xdr:rowOff>105099</xdr:rowOff>
    </xdr:to>
    <xdr:sp macro="" textlink="">
      <xdr:nvSpPr>
        <xdr:cNvPr id="203" name="楕円 202"/>
        <xdr:cNvSpPr/>
      </xdr:nvSpPr>
      <xdr:spPr>
        <a:xfrm>
          <a:off x="1079500" y="130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121626</xdr:rowOff>
    </xdr:from>
    <xdr:ext cx="534377" cy="259045"/>
    <xdr:sp macro="" textlink="">
      <xdr:nvSpPr>
        <xdr:cNvPr id="204" name="テキスト ボックス 203"/>
        <xdr:cNvSpPr txBox="1"/>
      </xdr:nvSpPr>
      <xdr:spPr>
        <a:xfrm>
          <a:off x="863111" y="1280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105220</xdr:rowOff>
    </xdr:from>
    <xdr:to>
      <xdr:col>24</xdr:col>
      <xdr:colOff>63500</xdr:colOff>
      <xdr:row>95</xdr:row>
      <xdr:rowOff>137592</xdr:rowOff>
    </xdr:to>
    <xdr:cxnSp macro="">
      <xdr:nvCxnSpPr>
        <xdr:cNvPr id="234" name="直線コネクタ 233"/>
        <xdr:cNvCxnSpPr/>
      </xdr:nvCxnSpPr>
      <xdr:spPr>
        <a:xfrm>
          <a:off x="3797300" y="16392970"/>
          <a:ext cx="838200" cy="3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105220</xdr:rowOff>
    </xdr:from>
    <xdr:to>
      <xdr:col>19</xdr:col>
      <xdr:colOff>177800</xdr:colOff>
      <xdr:row>95</xdr:row>
      <xdr:rowOff>146965</xdr:rowOff>
    </xdr:to>
    <xdr:cxnSp macro="">
      <xdr:nvCxnSpPr>
        <xdr:cNvPr id="237" name="直線コネクタ 236"/>
        <xdr:cNvCxnSpPr/>
      </xdr:nvCxnSpPr>
      <xdr:spPr>
        <a:xfrm flipV="1">
          <a:off x="2908300" y="16392970"/>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139078</xdr:rowOff>
    </xdr:from>
    <xdr:to>
      <xdr:col>15</xdr:col>
      <xdr:colOff>50800</xdr:colOff>
      <xdr:row>95</xdr:row>
      <xdr:rowOff>146965</xdr:rowOff>
    </xdr:to>
    <xdr:cxnSp macro="">
      <xdr:nvCxnSpPr>
        <xdr:cNvPr id="240" name="直線コネクタ 239"/>
        <xdr:cNvCxnSpPr/>
      </xdr:nvCxnSpPr>
      <xdr:spPr>
        <a:xfrm>
          <a:off x="2019300" y="16426828"/>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139078</xdr:rowOff>
    </xdr:from>
    <xdr:to>
      <xdr:col>10</xdr:col>
      <xdr:colOff>114300</xdr:colOff>
      <xdr:row>96</xdr:row>
      <xdr:rowOff>65748</xdr:rowOff>
    </xdr:to>
    <xdr:cxnSp macro="">
      <xdr:nvCxnSpPr>
        <xdr:cNvPr id="243" name="直線コネクタ 242"/>
        <xdr:cNvCxnSpPr/>
      </xdr:nvCxnSpPr>
      <xdr:spPr>
        <a:xfrm flipV="1">
          <a:off x="1130300" y="16426828"/>
          <a:ext cx="889000" cy="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86792</xdr:rowOff>
    </xdr:from>
    <xdr:to>
      <xdr:col>24</xdr:col>
      <xdr:colOff>114300</xdr:colOff>
      <xdr:row>96</xdr:row>
      <xdr:rowOff>16942</xdr:rowOff>
    </xdr:to>
    <xdr:sp macro="" textlink="">
      <xdr:nvSpPr>
        <xdr:cNvPr id="253" name="楕円 252"/>
        <xdr:cNvSpPr/>
      </xdr:nvSpPr>
      <xdr:spPr>
        <a:xfrm>
          <a:off x="4584700" y="163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109669</xdr:rowOff>
    </xdr:from>
    <xdr:ext cx="599010" cy="259045"/>
    <xdr:sp macro="" textlink="">
      <xdr:nvSpPr>
        <xdr:cNvPr id="254" name="扶助費該当値テキスト"/>
        <xdr:cNvSpPr txBox="1"/>
      </xdr:nvSpPr>
      <xdr:spPr>
        <a:xfrm>
          <a:off x="4686300" y="1622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54420</xdr:rowOff>
    </xdr:from>
    <xdr:to>
      <xdr:col>20</xdr:col>
      <xdr:colOff>38100</xdr:colOff>
      <xdr:row>95</xdr:row>
      <xdr:rowOff>156020</xdr:rowOff>
    </xdr:to>
    <xdr:sp macro="" textlink="">
      <xdr:nvSpPr>
        <xdr:cNvPr id="255" name="楕円 254"/>
        <xdr:cNvSpPr/>
      </xdr:nvSpPr>
      <xdr:spPr>
        <a:xfrm>
          <a:off x="3746500" y="163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1097</xdr:rowOff>
    </xdr:from>
    <xdr:ext cx="599010" cy="259045"/>
    <xdr:sp macro="" textlink="">
      <xdr:nvSpPr>
        <xdr:cNvPr id="256" name="テキスト ボックス 255"/>
        <xdr:cNvSpPr txBox="1"/>
      </xdr:nvSpPr>
      <xdr:spPr>
        <a:xfrm>
          <a:off x="3497795" y="1611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96165</xdr:rowOff>
    </xdr:from>
    <xdr:to>
      <xdr:col>15</xdr:col>
      <xdr:colOff>101600</xdr:colOff>
      <xdr:row>96</xdr:row>
      <xdr:rowOff>26315</xdr:rowOff>
    </xdr:to>
    <xdr:sp macro="" textlink="">
      <xdr:nvSpPr>
        <xdr:cNvPr id="257" name="楕円 256"/>
        <xdr:cNvSpPr/>
      </xdr:nvSpPr>
      <xdr:spPr>
        <a:xfrm>
          <a:off x="2857500" y="163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42842</xdr:rowOff>
    </xdr:from>
    <xdr:ext cx="599010" cy="259045"/>
    <xdr:sp macro="" textlink="">
      <xdr:nvSpPr>
        <xdr:cNvPr id="258" name="テキスト ボックス 257"/>
        <xdr:cNvSpPr txBox="1"/>
      </xdr:nvSpPr>
      <xdr:spPr>
        <a:xfrm>
          <a:off x="2608795" y="1615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88278</xdr:rowOff>
    </xdr:from>
    <xdr:to>
      <xdr:col>10</xdr:col>
      <xdr:colOff>165100</xdr:colOff>
      <xdr:row>96</xdr:row>
      <xdr:rowOff>18428</xdr:rowOff>
    </xdr:to>
    <xdr:sp macro="" textlink="">
      <xdr:nvSpPr>
        <xdr:cNvPr id="259" name="楕円 258"/>
        <xdr:cNvSpPr/>
      </xdr:nvSpPr>
      <xdr:spPr>
        <a:xfrm>
          <a:off x="1968500" y="163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34955</xdr:rowOff>
    </xdr:from>
    <xdr:ext cx="599010" cy="259045"/>
    <xdr:sp macro="" textlink="">
      <xdr:nvSpPr>
        <xdr:cNvPr id="260" name="テキスト ボックス 259"/>
        <xdr:cNvSpPr txBox="1"/>
      </xdr:nvSpPr>
      <xdr:spPr>
        <a:xfrm>
          <a:off x="1719795" y="1615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14948</xdr:rowOff>
    </xdr:from>
    <xdr:to>
      <xdr:col>6</xdr:col>
      <xdr:colOff>38100</xdr:colOff>
      <xdr:row>96</xdr:row>
      <xdr:rowOff>116548</xdr:rowOff>
    </xdr:to>
    <xdr:sp macro="" textlink="">
      <xdr:nvSpPr>
        <xdr:cNvPr id="261" name="楕円 260"/>
        <xdr:cNvSpPr/>
      </xdr:nvSpPr>
      <xdr:spPr>
        <a:xfrm>
          <a:off x="1079500" y="164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133075</xdr:rowOff>
    </xdr:from>
    <xdr:ext cx="534377" cy="259045"/>
    <xdr:sp macro="" textlink="">
      <xdr:nvSpPr>
        <xdr:cNvPr id="262" name="テキスト ボックス 261"/>
        <xdr:cNvSpPr txBox="1"/>
      </xdr:nvSpPr>
      <xdr:spPr>
        <a:xfrm>
          <a:off x="863111" y="1624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48618</xdr:rowOff>
    </xdr:from>
    <xdr:to>
      <xdr:col>55</xdr:col>
      <xdr:colOff>0</xdr:colOff>
      <xdr:row>32</xdr:row>
      <xdr:rowOff>139075</xdr:rowOff>
    </xdr:to>
    <xdr:cxnSp macro="">
      <xdr:nvCxnSpPr>
        <xdr:cNvPr id="291" name="直線コネクタ 290"/>
        <xdr:cNvCxnSpPr/>
      </xdr:nvCxnSpPr>
      <xdr:spPr>
        <a:xfrm>
          <a:off x="9639300" y="5535018"/>
          <a:ext cx="838200" cy="9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26749</xdr:rowOff>
    </xdr:from>
    <xdr:to>
      <xdr:col>50</xdr:col>
      <xdr:colOff>114300</xdr:colOff>
      <xdr:row>32</xdr:row>
      <xdr:rowOff>48618</xdr:rowOff>
    </xdr:to>
    <xdr:cxnSp macro="">
      <xdr:nvCxnSpPr>
        <xdr:cNvPr id="294" name="直線コネクタ 293"/>
        <xdr:cNvCxnSpPr/>
      </xdr:nvCxnSpPr>
      <xdr:spPr>
        <a:xfrm>
          <a:off x="8750300" y="5513149"/>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159421</xdr:rowOff>
    </xdr:from>
    <xdr:to>
      <xdr:col>45</xdr:col>
      <xdr:colOff>177800</xdr:colOff>
      <xdr:row>32</xdr:row>
      <xdr:rowOff>26749</xdr:rowOff>
    </xdr:to>
    <xdr:cxnSp macro="">
      <xdr:nvCxnSpPr>
        <xdr:cNvPr id="297" name="直線コネクタ 296"/>
        <xdr:cNvCxnSpPr/>
      </xdr:nvCxnSpPr>
      <xdr:spPr>
        <a:xfrm>
          <a:off x="7861300" y="5474371"/>
          <a:ext cx="889000" cy="3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159421</xdr:rowOff>
    </xdr:from>
    <xdr:to>
      <xdr:col>41</xdr:col>
      <xdr:colOff>50800</xdr:colOff>
      <xdr:row>33</xdr:row>
      <xdr:rowOff>115811</xdr:rowOff>
    </xdr:to>
    <xdr:cxnSp macro="">
      <xdr:nvCxnSpPr>
        <xdr:cNvPr id="300" name="直線コネクタ 299"/>
        <xdr:cNvCxnSpPr/>
      </xdr:nvCxnSpPr>
      <xdr:spPr>
        <a:xfrm flipV="1">
          <a:off x="6972300" y="5474371"/>
          <a:ext cx="889000" cy="29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88275</xdr:rowOff>
    </xdr:from>
    <xdr:to>
      <xdr:col>55</xdr:col>
      <xdr:colOff>50800</xdr:colOff>
      <xdr:row>33</xdr:row>
      <xdr:rowOff>18425</xdr:rowOff>
    </xdr:to>
    <xdr:sp macro="" textlink="">
      <xdr:nvSpPr>
        <xdr:cNvPr id="310" name="楕円 309"/>
        <xdr:cNvSpPr/>
      </xdr:nvSpPr>
      <xdr:spPr>
        <a:xfrm>
          <a:off x="10426700" y="55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111152</xdr:rowOff>
    </xdr:from>
    <xdr:ext cx="599010" cy="259045"/>
    <xdr:sp macro="" textlink="">
      <xdr:nvSpPr>
        <xdr:cNvPr id="311" name="補助費等該当値テキスト"/>
        <xdr:cNvSpPr txBox="1"/>
      </xdr:nvSpPr>
      <xdr:spPr>
        <a:xfrm>
          <a:off x="10528300" y="542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169268</xdr:rowOff>
    </xdr:from>
    <xdr:to>
      <xdr:col>50</xdr:col>
      <xdr:colOff>165100</xdr:colOff>
      <xdr:row>32</xdr:row>
      <xdr:rowOff>99418</xdr:rowOff>
    </xdr:to>
    <xdr:sp macro="" textlink="">
      <xdr:nvSpPr>
        <xdr:cNvPr id="312" name="楕円 311"/>
        <xdr:cNvSpPr/>
      </xdr:nvSpPr>
      <xdr:spPr>
        <a:xfrm>
          <a:off x="9588500" y="548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115945</xdr:rowOff>
    </xdr:from>
    <xdr:ext cx="599010" cy="259045"/>
    <xdr:sp macro="" textlink="">
      <xdr:nvSpPr>
        <xdr:cNvPr id="313" name="テキスト ボックス 312"/>
        <xdr:cNvSpPr txBox="1"/>
      </xdr:nvSpPr>
      <xdr:spPr>
        <a:xfrm>
          <a:off x="9339795" y="525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147399</xdr:rowOff>
    </xdr:from>
    <xdr:to>
      <xdr:col>46</xdr:col>
      <xdr:colOff>38100</xdr:colOff>
      <xdr:row>32</xdr:row>
      <xdr:rowOff>77549</xdr:rowOff>
    </xdr:to>
    <xdr:sp macro="" textlink="">
      <xdr:nvSpPr>
        <xdr:cNvPr id="314" name="楕円 313"/>
        <xdr:cNvSpPr/>
      </xdr:nvSpPr>
      <xdr:spPr>
        <a:xfrm>
          <a:off x="8699500" y="54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94076</xdr:rowOff>
    </xdr:from>
    <xdr:ext cx="599010" cy="259045"/>
    <xdr:sp macro="" textlink="">
      <xdr:nvSpPr>
        <xdr:cNvPr id="315" name="テキスト ボックス 314"/>
        <xdr:cNvSpPr txBox="1"/>
      </xdr:nvSpPr>
      <xdr:spPr>
        <a:xfrm>
          <a:off x="8450795" y="523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108621</xdr:rowOff>
    </xdr:from>
    <xdr:to>
      <xdr:col>41</xdr:col>
      <xdr:colOff>101600</xdr:colOff>
      <xdr:row>32</xdr:row>
      <xdr:rowOff>38771</xdr:rowOff>
    </xdr:to>
    <xdr:sp macro="" textlink="">
      <xdr:nvSpPr>
        <xdr:cNvPr id="316" name="楕円 315"/>
        <xdr:cNvSpPr/>
      </xdr:nvSpPr>
      <xdr:spPr>
        <a:xfrm>
          <a:off x="7810500" y="542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55298</xdr:rowOff>
    </xdr:from>
    <xdr:ext cx="599010" cy="259045"/>
    <xdr:sp macro="" textlink="">
      <xdr:nvSpPr>
        <xdr:cNvPr id="317" name="テキスト ボックス 316"/>
        <xdr:cNvSpPr txBox="1"/>
      </xdr:nvSpPr>
      <xdr:spPr>
        <a:xfrm>
          <a:off x="7561795" y="519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65011</xdr:rowOff>
    </xdr:from>
    <xdr:to>
      <xdr:col>36</xdr:col>
      <xdr:colOff>165100</xdr:colOff>
      <xdr:row>33</xdr:row>
      <xdr:rowOff>166611</xdr:rowOff>
    </xdr:to>
    <xdr:sp macro="" textlink="">
      <xdr:nvSpPr>
        <xdr:cNvPr id="318" name="楕円 317"/>
        <xdr:cNvSpPr/>
      </xdr:nvSpPr>
      <xdr:spPr>
        <a:xfrm>
          <a:off x="6921500" y="572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11688</xdr:rowOff>
    </xdr:from>
    <xdr:ext cx="599010" cy="259045"/>
    <xdr:sp macro="" textlink="">
      <xdr:nvSpPr>
        <xdr:cNvPr id="319" name="テキスト ボックス 318"/>
        <xdr:cNvSpPr txBox="1"/>
      </xdr:nvSpPr>
      <xdr:spPr>
        <a:xfrm>
          <a:off x="6672795" y="54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87822</xdr:rowOff>
    </xdr:from>
    <xdr:to>
      <xdr:col>55</xdr:col>
      <xdr:colOff>0</xdr:colOff>
      <xdr:row>56</xdr:row>
      <xdr:rowOff>78215</xdr:rowOff>
    </xdr:to>
    <xdr:cxnSp macro="">
      <xdr:nvCxnSpPr>
        <xdr:cNvPr id="346" name="直線コネクタ 345"/>
        <xdr:cNvCxnSpPr/>
      </xdr:nvCxnSpPr>
      <xdr:spPr>
        <a:xfrm flipV="1">
          <a:off x="9639300" y="9346122"/>
          <a:ext cx="838200" cy="33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16484</xdr:rowOff>
    </xdr:from>
    <xdr:to>
      <xdr:col>50</xdr:col>
      <xdr:colOff>114300</xdr:colOff>
      <xdr:row>56</xdr:row>
      <xdr:rowOff>78215</xdr:rowOff>
    </xdr:to>
    <xdr:cxnSp macro="">
      <xdr:nvCxnSpPr>
        <xdr:cNvPr id="349" name="直線コネクタ 348"/>
        <xdr:cNvCxnSpPr/>
      </xdr:nvCxnSpPr>
      <xdr:spPr>
        <a:xfrm>
          <a:off x="8750300" y="9446234"/>
          <a:ext cx="889000" cy="2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16484</xdr:rowOff>
    </xdr:from>
    <xdr:to>
      <xdr:col>45</xdr:col>
      <xdr:colOff>177800</xdr:colOff>
      <xdr:row>56</xdr:row>
      <xdr:rowOff>91278</xdr:rowOff>
    </xdr:to>
    <xdr:cxnSp macro="">
      <xdr:nvCxnSpPr>
        <xdr:cNvPr id="352" name="直線コネクタ 351"/>
        <xdr:cNvCxnSpPr/>
      </xdr:nvCxnSpPr>
      <xdr:spPr>
        <a:xfrm flipV="1">
          <a:off x="7861300" y="9446234"/>
          <a:ext cx="889000" cy="24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101002</xdr:rowOff>
    </xdr:from>
    <xdr:to>
      <xdr:col>41</xdr:col>
      <xdr:colOff>50800</xdr:colOff>
      <xdr:row>56</xdr:row>
      <xdr:rowOff>91278</xdr:rowOff>
    </xdr:to>
    <xdr:cxnSp macro="">
      <xdr:nvCxnSpPr>
        <xdr:cNvPr id="355" name="直線コネクタ 354"/>
        <xdr:cNvCxnSpPr/>
      </xdr:nvCxnSpPr>
      <xdr:spPr>
        <a:xfrm>
          <a:off x="6972300" y="9530752"/>
          <a:ext cx="889000" cy="16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37022</xdr:rowOff>
    </xdr:from>
    <xdr:to>
      <xdr:col>55</xdr:col>
      <xdr:colOff>50800</xdr:colOff>
      <xdr:row>54</xdr:row>
      <xdr:rowOff>138622</xdr:rowOff>
    </xdr:to>
    <xdr:sp macro="" textlink="">
      <xdr:nvSpPr>
        <xdr:cNvPr id="365" name="楕円 364"/>
        <xdr:cNvSpPr/>
      </xdr:nvSpPr>
      <xdr:spPr>
        <a:xfrm>
          <a:off x="10426700" y="929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59899</xdr:rowOff>
    </xdr:from>
    <xdr:ext cx="599010" cy="259045"/>
    <xdr:sp macro="" textlink="">
      <xdr:nvSpPr>
        <xdr:cNvPr id="366" name="普通建設事業費該当値テキスト"/>
        <xdr:cNvSpPr txBox="1"/>
      </xdr:nvSpPr>
      <xdr:spPr>
        <a:xfrm>
          <a:off x="10528300" y="914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27415</xdr:rowOff>
    </xdr:from>
    <xdr:to>
      <xdr:col>50</xdr:col>
      <xdr:colOff>165100</xdr:colOff>
      <xdr:row>56</xdr:row>
      <xdr:rowOff>129015</xdr:rowOff>
    </xdr:to>
    <xdr:sp macro="" textlink="">
      <xdr:nvSpPr>
        <xdr:cNvPr id="367" name="楕円 366"/>
        <xdr:cNvSpPr/>
      </xdr:nvSpPr>
      <xdr:spPr>
        <a:xfrm>
          <a:off x="9588500" y="96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145542</xdr:rowOff>
    </xdr:from>
    <xdr:ext cx="534377" cy="259045"/>
    <xdr:sp macro="" textlink="">
      <xdr:nvSpPr>
        <xdr:cNvPr id="368" name="テキスト ボックス 367"/>
        <xdr:cNvSpPr txBox="1"/>
      </xdr:nvSpPr>
      <xdr:spPr>
        <a:xfrm>
          <a:off x="9372111" y="940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137134</xdr:rowOff>
    </xdr:from>
    <xdr:to>
      <xdr:col>46</xdr:col>
      <xdr:colOff>38100</xdr:colOff>
      <xdr:row>55</xdr:row>
      <xdr:rowOff>67284</xdr:rowOff>
    </xdr:to>
    <xdr:sp macro="" textlink="">
      <xdr:nvSpPr>
        <xdr:cNvPr id="369" name="楕円 368"/>
        <xdr:cNvSpPr/>
      </xdr:nvSpPr>
      <xdr:spPr>
        <a:xfrm>
          <a:off x="8699500" y="939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83811</xdr:rowOff>
    </xdr:from>
    <xdr:ext cx="599010" cy="259045"/>
    <xdr:sp macro="" textlink="">
      <xdr:nvSpPr>
        <xdr:cNvPr id="370" name="テキスト ボックス 369"/>
        <xdr:cNvSpPr txBox="1"/>
      </xdr:nvSpPr>
      <xdr:spPr>
        <a:xfrm>
          <a:off x="8450795" y="917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40478</xdr:rowOff>
    </xdr:from>
    <xdr:to>
      <xdr:col>41</xdr:col>
      <xdr:colOff>101600</xdr:colOff>
      <xdr:row>56</xdr:row>
      <xdr:rowOff>142078</xdr:rowOff>
    </xdr:to>
    <xdr:sp macro="" textlink="">
      <xdr:nvSpPr>
        <xdr:cNvPr id="371" name="楕円 370"/>
        <xdr:cNvSpPr/>
      </xdr:nvSpPr>
      <xdr:spPr>
        <a:xfrm>
          <a:off x="7810500" y="96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133205</xdr:rowOff>
    </xdr:from>
    <xdr:ext cx="534377" cy="259045"/>
    <xdr:sp macro="" textlink="">
      <xdr:nvSpPr>
        <xdr:cNvPr id="372" name="テキスト ボックス 371"/>
        <xdr:cNvSpPr txBox="1"/>
      </xdr:nvSpPr>
      <xdr:spPr>
        <a:xfrm>
          <a:off x="7594111" y="973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50202</xdr:rowOff>
    </xdr:from>
    <xdr:to>
      <xdr:col>36</xdr:col>
      <xdr:colOff>165100</xdr:colOff>
      <xdr:row>55</xdr:row>
      <xdr:rowOff>151802</xdr:rowOff>
    </xdr:to>
    <xdr:sp macro="" textlink="">
      <xdr:nvSpPr>
        <xdr:cNvPr id="373" name="楕円 372"/>
        <xdr:cNvSpPr/>
      </xdr:nvSpPr>
      <xdr:spPr>
        <a:xfrm>
          <a:off x="6921500" y="94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168329</xdr:rowOff>
    </xdr:from>
    <xdr:ext cx="599010" cy="259045"/>
    <xdr:sp macro="" textlink="">
      <xdr:nvSpPr>
        <xdr:cNvPr id="374" name="テキスト ボックス 373"/>
        <xdr:cNvSpPr txBox="1"/>
      </xdr:nvSpPr>
      <xdr:spPr>
        <a:xfrm>
          <a:off x="6672795" y="925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39628</xdr:rowOff>
    </xdr:from>
    <xdr:to>
      <xdr:col>55</xdr:col>
      <xdr:colOff>0</xdr:colOff>
      <xdr:row>76</xdr:row>
      <xdr:rowOff>166968</xdr:rowOff>
    </xdr:to>
    <xdr:cxnSp macro="">
      <xdr:nvCxnSpPr>
        <xdr:cNvPr id="405" name="直線コネクタ 404"/>
        <xdr:cNvCxnSpPr/>
      </xdr:nvCxnSpPr>
      <xdr:spPr>
        <a:xfrm flipV="1">
          <a:off x="9639300" y="12384028"/>
          <a:ext cx="838200" cy="8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166968</xdr:rowOff>
    </xdr:from>
    <xdr:to>
      <xdr:col>50</xdr:col>
      <xdr:colOff>114300</xdr:colOff>
      <xdr:row>77</xdr:row>
      <xdr:rowOff>77859</xdr:rowOff>
    </xdr:to>
    <xdr:cxnSp macro="">
      <xdr:nvCxnSpPr>
        <xdr:cNvPr id="408" name="直線コネクタ 407"/>
        <xdr:cNvCxnSpPr/>
      </xdr:nvCxnSpPr>
      <xdr:spPr>
        <a:xfrm flipV="1">
          <a:off x="8750300" y="13197168"/>
          <a:ext cx="889000" cy="8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72394</xdr:rowOff>
    </xdr:from>
    <xdr:to>
      <xdr:col>45</xdr:col>
      <xdr:colOff>177800</xdr:colOff>
      <xdr:row>77</xdr:row>
      <xdr:rowOff>77859</xdr:rowOff>
    </xdr:to>
    <xdr:cxnSp macro="">
      <xdr:nvCxnSpPr>
        <xdr:cNvPr id="411" name="直線コネクタ 410"/>
        <xdr:cNvCxnSpPr/>
      </xdr:nvCxnSpPr>
      <xdr:spPr>
        <a:xfrm>
          <a:off x="7861300" y="13102594"/>
          <a:ext cx="889000" cy="17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160278</xdr:rowOff>
    </xdr:from>
    <xdr:to>
      <xdr:col>55</xdr:col>
      <xdr:colOff>50800</xdr:colOff>
      <xdr:row>72</xdr:row>
      <xdr:rowOff>90428</xdr:rowOff>
    </xdr:to>
    <xdr:sp macro="" textlink="">
      <xdr:nvSpPr>
        <xdr:cNvPr id="421" name="楕円 420"/>
        <xdr:cNvSpPr/>
      </xdr:nvSpPr>
      <xdr:spPr>
        <a:xfrm>
          <a:off x="10426700" y="123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11705</xdr:rowOff>
    </xdr:from>
    <xdr:ext cx="599010" cy="259045"/>
    <xdr:sp macro="" textlink="">
      <xdr:nvSpPr>
        <xdr:cNvPr id="422" name="普通建設事業費 （ うち新規整備　）該当値テキスト"/>
        <xdr:cNvSpPr txBox="1"/>
      </xdr:nvSpPr>
      <xdr:spPr>
        <a:xfrm>
          <a:off x="10528300" y="1218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116168</xdr:rowOff>
    </xdr:from>
    <xdr:to>
      <xdr:col>50</xdr:col>
      <xdr:colOff>165100</xdr:colOff>
      <xdr:row>77</xdr:row>
      <xdr:rowOff>46318</xdr:rowOff>
    </xdr:to>
    <xdr:sp macro="" textlink="">
      <xdr:nvSpPr>
        <xdr:cNvPr id="423" name="楕円 422"/>
        <xdr:cNvSpPr/>
      </xdr:nvSpPr>
      <xdr:spPr>
        <a:xfrm>
          <a:off x="9588500" y="131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62846</xdr:rowOff>
    </xdr:from>
    <xdr:ext cx="534377" cy="259045"/>
    <xdr:sp macro="" textlink="">
      <xdr:nvSpPr>
        <xdr:cNvPr id="424" name="テキスト ボックス 423"/>
        <xdr:cNvSpPr txBox="1"/>
      </xdr:nvSpPr>
      <xdr:spPr>
        <a:xfrm>
          <a:off x="9372111" y="129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27059</xdr:rowOff>
    </xdr:from>
    <xdr:to>
      <xdr:col>46</xdr:col>
      <xdr:colOff>38100</xdr:colOff>
      <xdr:row>77</xdr:row>
      <xdr:rowOff>128659</xdr:rowOff>
    </xdr:to>
    <xdr:sp macro="" textlink="">
      <xdr:nvSpPr>
        <xdr:cNvPr id="425" name="楕円 424"/>
        <xdr:cNvSpPr/>
      </xdr:nvSpPr>
      <xdr:spPr>
        <a:xfrm>
          <a:off x="8699500" y="1322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119786</xdr:rowOff>
    </xdr:from>
    <xdr:ext cx="534377" cy="259045"/>
    <xdr:sp macro="" textlink="">
      <xdr:nvSpPr>
        <xdr:cNvPr id="426" name="テキスト ボックス 425"/>
        <xdr:cNvSpPr txBox="1"/>
      </xdr:nvSpPr>
      <xdr:spPr>
        <a:xfrm>
          <a:off x="8483111" y="1332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21594</xdr:rowOff>
    </xdr:from>
    <xdr:to>
      <xdr:col>41</xdr:col>
      <xdr:colOff>101600</xdr:colOff>
      <xdr:row>76</xdr:row>
      <xdr:rowOff>123194</xdr:rowOff>
    </xdr:to>
    <xdr:sp macro="" textlink="">
      <xdr:nvSpPr>
        <xdr:cNvPr id="427" name="楕円 426"/>
        <xdr:cNvSpPr/>
      </xdr:nvSpPr>
      <xdr:spPr>
        <a:xfrm>
          <a:off x="7810500" y="1305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114321</xdr:rowOff>
    </xdr:from>
    <xdr:ext cx="534377" cy="259045"/>
    <xdr:sp macro="" textlink="">
      <xdr:nvSpPr>
        <xdr:cNvPr id="428" name="テキスト ボックス 427"/>
        <xdr:cNvSpPr txBox="1"/>
      </xdr:nvSpPr>
      <xdr:spPr>
        <a:xfrm>
          <a:off x="7594111" y="1314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93980</xdr:rowOff>
    </xdr:from>
    <xdr:to>
      <xdr:col>55</xdr:col>
      <xdr:colOff>0</xdr:colOff>
      <xdr:row>97</xdr:row>
      <xdr:rowOff>126296</xdr:rowOff>
    </xdr:to>
    <xdr:cxnSp macro="">
      <xdr:nvCxnSpPr>
        <xdr:cNvPr id="457" name="直線コネクタ 456"/>
        <xdr:cNvCxnSpPr/>
      </xdr:nvCxnSpPr>
      <xdr:spPr>
        <a:xfrm>
          <a:off x="9639300" y="16724630"/>
          <a:ext cx="838200" cy="3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93980</xdr:rowOff>
    </xdr:from>
    <xdr:to>
      <xdr:col>50</xdr:col>
      <xdr:colOff>114300</xdr:colOff>
      <xdr:row>98</xdr:row>
      <xdr:rowOff>144661</xdr:rowOff>
    </xdr:to>
    <xdr:cxnSp macro="">
      <xdr:nvCxnSpPr>
        <xdr:cNvPr id="460" name="直線コネクタ 459"/>
        <xdr:cNvCxnSpPr/>
      </xdr:nvCxnSpPr>
      <xdr:spPr>
        <a:xfrm flipV="1">
          <a:off x="8750300" y="16724630"/>
          <a:ext cx="889000" cy="22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57907</xdr:rowOff>
    </xdr:from>
    <xdr:to>
      <xdr:col>45</xdr:col>
      <xdr:colOff>177800</xdr:colOff>
      <xdr:row>98</xdr:row>
      <xdr:rowOff>144661</xdr:rowOff>
    </xdr:to>
    <xdr:cxnSp macro="">
      <xdr:nvCxnSpPr>
        <xdr:cNvPr id="463" name="直線コネクタ 462"/>
        <xdr:cNvCxnSpPr/>
      </xdr:nvCxnSpPr>
      <xdr:spPr>
        <a:xfrm>
          <a:off x="7861300" y="16860007"/>
          <a:ext cx="889000" cy="8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75496</xdr:rowOff>
    </xdr:from>
    <xdr:to>
      <xdr:col>55</xdr:col>
      <xdr:colOff>50800</xdr:colOff>
      <xdr:row>98</xdr:row>
      <xdr:rowOff>5646</xdr:rowOff>
    </xdr:to>
    <xdr:sp macro="" textlink="">
      <xdr:nvSpPr>
        <xdr:cNvPr id="473" name="楕円 472"/>
        <xdr:cNvSpPr/>
      </xdr:nvSpPr>
      <xdr:spPr>
        <a:xfrm>
          <a:off x="10426700" y="167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53923</xdr:rowOff>
    </xdr:from>
    <xdr:ext cx="534377" cy="259045"/>
    <xdr:sp macro="" textlink="">
      <xdr:nvSpPr>
        <xdr:cNvPr id="474" name="普通建設事業費 （ うち更新整備　）該当値テキスト"/>
        <xdr:cNvSpPr txBox="1"/>
      </xdr:nvSpPr>
      <xdr:spPr>
        <a:xfrm>
          <a:off x="10528300" y="166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43180</xdr:rowOff>
    </xdr:from>
    <xdr:to>
      <xdr:col>50</xdr:col>
      <xdr:colOff>165100</xdr:colOff>
      <xdr:row>97</xdr:row>
      <xdr:rowOff>144780</xdr:rowOff>
    </xdr:to>
    <xdr:sp macro="" textlink="">
      <xdr:nvSpPr>
        <xdr:cNvPr id="475" name="楕円 474"/>
        <xdr:cNvSpPr/>
      </xdr:nvSpPr>
      <xdr:spPr>
        <a:xfrm>
          <a:off x="95885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135907</xdr:rowOff>
    </xdr:from>
    <xdr:ext cx="534377" cy="259045"/>
    <xdr:sp macro="" textlink="">
      <xdr:nvSpPr>
        <xdr:cNvPr id="476" name="テキスト ボックス 475"/>
        <xdr:cNvSpPr txBox="1"/>
      </xdr:nvSpPr>
      <xdr:spPr>
        <a:xfrm>
          <a:off x="9372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93861</xdr:rowOff>
    </xdr:from>
    <xdr:to>
      <xdr:col>46</xdr:col>
      <xdr:colOff>38100</xdr:colOff>
      <xdr:row>99</xdr:row>
      <xdr:rowOff>24011</xdr:rowOff>
    </xdr:to>
    <xdr:sp macro="" textlink="">
      <xdr:nvSpPr>
        <xdr:cNvPr id="477" name="楕円 476"/>
        <xdr:cNvSpPr/>
      </xdr:nvSpPr>
      <xdr:spPr>
        <a:xfrm>
          <a:off x="8699500" y="168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15138</xdr:rowOff>
    </xdr:from>
    <xdr:ext cx="469744" cy="259045"/>
    <xdr:sp macro="" textlink="">
      <xdr:nvSpPr>
        <xdr:cNvPr id="478" name="テキスト ボックス 477"/>
        <xdr:cNvSpPr txBox="1"/>
      </xdr:nvSpPr>
      <xdr:spPr>
        <a:xfrm>
          <a:off x="8515428" y="1698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7107</xdr:rowOff>
    </xdr:from>
    <xdr:to>
      <xdr:col>41</xdr:col>
      <xdr:colOff>101600</xdr:colOff>
      <xdr:row>98</xdr:row>
      <xdr:rowOff>108707</xdr:rowOff>
    </xdr:to>
    <xdr:sp macro="" textlink="">
      <xdr:nvSpPr>
        <xdr:cNvPr id="479" name="楕円 478"/>
        <xdr:cNvSpPr/>
      </xdr:nvSpPr>
      <xdr:spPr>
        <a:xfrm>
          <a:off x="7810500" y="1680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99834</xdr:rowOff>
    </xdr:from>
    <xdr:ext cx="534377" cy="259045"/>
    <xdr:sp macro="" textlink="">
      <xdr:nvSpPr>
        <xdr:cNvPr id="480" name="テキスト ボックス 479"/>
        <xdr:cNvSpPr txBox="1"/>
      </xdr:nvSpPr>
      <xdr:spPr>
        <a:xfrm>
          <a:off x="7594111" y="16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27877</xdr:rowOff>
    </xdr:from>
    <xdr:to>
      <xdr:col>85</xdr:col>
      <xdr:colOff>127000</xdr:colOff>
      <xdr:row>39</xdr:row>
      <xdr:rowOff>25108</xdr:rowOff>
    </xdr:to>
    <xdr:cxnSp macro="">
      <xdr:nvCxnSpPr>
        <xdr:cNvPr id="509" name="直線コネクタ 508"/>
        <xdr:cNvCxnSpPr/>
      </xdr:nvCxnSpPr>
      <xdr:spPr>
        <a:xfrm>
          <a:off x="15481300" y="6542977"/>
          <a:ext cx="838200" cy="1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27877</xdr:rowOff>
    </xdr:from>
    <xdr:to>
      <xdr:col>81</xdr:col>
      <xdr:colOff>50800</xdr:colOff>
      <xdr:row>39</xdr:row>
      <xdr:rowOff>38468</xdr:rowOff>
    </xdr:to>
    <xdr:cxnSp macro="">
      <xdr:nvCxnSpPr>
        <xdr:cNvPr id="512" name="直線コネクタ 511"/>
        <xdr:cNvCxnSpPr/>
      </xdr:nvCxnSpPr>
      <xdr:spPr>
        <a:xfrm flipV="1">
          <a:off x="14592300" y="6542977"/>
          <a:ext cx="889000" cy="1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6185</xdr:rowOff>
    </xdr:from>
    <xdr:to>
      <xdr:col>76</xdr:col>
      <xdr:colOff>114300</xdr:colOff>
      <xdr:row>39</xdr:row>
      <xdr:rowOff>38468</xdr:rowOff>
    </xdr:to>
    <xdr:cxnSp macro="">
      <xdr:nvCxnSpPr>
        <xdr:cNvPr id="515" name="直線コネクタ 514"/>
        <xdr:cNvCxnSpPr/>
      </xdr:nvCxnSpPr>
      <xdr:spPr>
        <a:xfrm>
          <a:off x="13703300" y="6692735"/>
          <a:ext cx="889000" cy="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6185</xdr:rowOff>
    </xdr:from>
    <xdr:to>
      <xdr:col>71</xdr:col>
      <xdr:colOff>177800</xdr:colOff>
      <xdr:row>39</xdr:row>
      <xdr:rowOff>42621</xdr:rowOff>
    </xdr:to>
    <xdr:cxnSp macro="">
      <xdr:nvCxnSpPr>
        <xdr:cNvPr id="518" name="直線コネクタ 517"/>
        <xdr:cNvCxnSpPr/>
      </xdr:nvCxnSpPr>
      <xdr:spPr>
        <a:xfrm flipV="1">
          <a:off x="12814300" y="6692735"/>
          <a:ext cx="8890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145758</xdr:rowOff>
    </xdr:from>
    <xdr:to>
      <xdr:col>85</xdr:col>
      <xdr:colOff>177800</xdr:colOff>
      <xdr:row>39</xdr:row>
      <xdr:rowOff>75908</xdr:rowOff>
    </xdr:to>
    <xdr:sp macro="" textlink="">
      <xdr:nvSpPr>
        <xdr:cNvPr id="528" name="楕円 527"/>
        <xdr:cNvSpPr/>
      </xdr:nvSpPr>
      <xdr:spPr>
        <a:xfrm>
          <a:off x="16268700" y="666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148527</xdr:rowOff>
    </xdr:from>
    <xdr:to>
      <xdr:col>81</xdr:col>
      <xdr:colOff>101600</xdr:colOff>
      <xdr:row>38</xdr:row>
      <xdr:rowOff>78677</xdr:rowOff>
    </xdr:to>
    <xdr:sp macro="" textlink="">
      <xdr:nvSpPr>
        <xdr:cNvPr id="530" name="楕円 529"/>
        <xdr:cNvSpPr/>
      </xdr:nvSpPr>
      <xdr:spPr>
        <a:xfrm>
          <a:off x="15430500" y="64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95204</xdr:rowOff>
    </xdr:from>
    <xdr:ext cx="534377" cy="259045"/>
    <xdr:sp macro="" textlink="">
      <xdr:nvSpPr>
        <xdr:cNvPr id="531" name="テキスト ボックス 530"/>
        <xdr:cNvSpPr txBox="1"/>
      </xdr:nvSpPr>
      <xdr:spPr>
        <a:xfrm>
          <a:off x="15214111" y="626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159118</xdr:rowOff>
    </xdr:from>
    <xdr:to>
      <xdr:col>76</xdr:col>
      <xdr:colOff>165100</xdr:colOff>
      <xdr:row>39</xdr:row>
      <xdr:rowOff>89268</xdr:rowOff>
    </xdr:to>
    <xdr:sp macro="" textlink="">
      <xdr:nvSpPr>
        <xdr:cNvPr id="532" name="楕円 531"/>
        <xdr:cNvSpPr/>
      </xdr:nvSpPr>
      <xdr:spPr>
        <a:xfrm>
          <a:off x="14541500" y="66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80395</xdr:rowOff>
    </xdr:from>
    <xdr:ext cx="378565" cy="259045"/>
    <xdr:sp macro="" textlink="">
      <xdr:nvSpPr>
        <xdr:cNvPr id="533" name="テキスト ボックス 532"/>
        <xdr:cNvSpPr txBox="1"/>
      </xdr:nvSpPr>
      <xdr:spPr>
        <a:xfrm>
          <a:off x="14403017" y="67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126835</xdr:rowOff>
    </xdr:from>
    <xdr:to>
      <xdr:col>72</xdr:col>
      <xdr:colOff>38100</xdr:colOff>
      <xdr:row>39</xdr:row>
      <xdr:rowOff>56985</xdr:rowOff>
    </xdr:to>
    <xdr:sp macro="" textlink="">
      <xdr:nvSpPr>
        <xdr:cNvPr id="534" name="楕円 533"/>
        <xdr:cNvSpPr/>
      </xdr:nvSpPr>
      <xdr:spPr>
        <a:xfrm>
          <a:off x="13652500" y="66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48112</xdr:rowOff>
    </xdr:from>
    <xdr:ext cx="469744" cy="259045"/>
    <xdr:sp macro="" textlink="">
      <xdr:nvSpPr>
        <xdr:cNvPr id="535" name="テキスト ボックス 534"/>
        <xdr:cNvSpPr txBox="1"/>
      </xdr:nvSpPr>
      <xdr:spPr>
        <a:xfrm>
          <a:off x="13468428" y="673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163271</xdr:rowOff>
    </xdr:from>
    <xdr:to>
      <xdr:col>67</xdr:col>
      <xdr:colOff>101600</xdr:colOff>
      <xdr:row>39</xdr:row>
      <xdr:rowOff>93421</xdr:rowOff>
    </xdr:to>
    <xdr:sp macro="" textlink="">
      <xdr:nvSpPr>
        <xdr:cNvPr id="536" name="楕円 535"/>
        <xdr:cNvSpPr/>
      </xdr:nvSpPr>
      <xdr:spPr>
        <a:xfrm>
          <a:off x="1276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84548</xdr:rowOff>
    </xdr:from>
    <xdr:ext cx="378565" cy="259045"/>
    <xdr:sp macro="" textlink="">
      <xdr:nvSpPr>
        <xdr:cNvPr id="537" name="テキスト ボックス 536"/>
        <xdr:cNvSpPr txBox="1"/>
      </xdr:nvSpPr>
      <xdr:spPr>
        <a:xfrm>
          <a:off x="12625017" y="677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120498</xdr:rowOff>
    </xdr:from>
    <xdr:to>
      <xdr:col>85</xdr:col>
      <xdr:colOff>127000</xdr:colOff>
      <xdr:row>76</xdr:row>
      <xdr:rowOff>123637</xdr:rowOff>
    </xdr:to>
    <xdr:cxnSp macro="">
      <xdr:nvCxnSpPr>
        <xdr:cNvPr id="623" name="直線コネクタ 622"/>
        <xdr:cNvCxnSpPr/>
      </xdr:nvCxnSpPr>
      <xdr:spPr>
        <a:xfrm>
          <a:off x="15481300" y="13150698"/>
          <a:ext cx="8382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103296</xdr:rowOff>
    </xdr:from>
    <xdr:to>
      <xdr:col>81</xdr:col>
      <xdr:colOff>50800</xdr:colOff>
      <xdr:row>76</xdr:row>
      <xdr:rowOff>120498</xdr:rowOff>
    </xdr:to>
    <xdr:cxnSp macro="">
      <xdr:nvCxnSpPr>
        <xdr:cNvPr id="626" name="直線コネクタ 625"/>
        <xdr:cNvCxnSpPr/>
      </xdr:nvCxnSpPr>
      <xdr:spPr>
        <a:xfrm>
          <a:off x="14592300" y="13133496"/>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88329</xdr:rowOff>
    </xdr:from>
    <xdr:to>
      <xdr:col>76</xdr:col>
      <xdr:colOff>114300</xdr:colOff>
      <xdr:row>76</xdr:row>
      <xdr:rowOff>103296</xdr:rowOff>
    </xdr:to>
    <xdr:cxnSp macro="">
      <xdr:nvCxnSpPr>
        <xdr:cNvPr id="629" name="直線コネクタ 628"/>
        <xdr:cNvCxnSpPr/>
      </xdr:nvCxnSpPr>
      <xdr:spPr>
        <a:xfrm>
          <a:off x="13703300" y="13118529"/>
          <a:ext cx="889000" cy="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88329</xdr:rowOff>
    </xdr:from>
    <xdr:to>
      <xdr:col>71</xdr:col>
      <xdr:colOff>177800</xdr:colOff>
      <xdr:row>76</xdr:row>
      <xdr:rowOff>103767</xdr:rowOff>
    </xdr:to>
    <xdr:cxnSp macro="">
      <xdr:nvCxnSpPr>
        <xdr:cNvPr id="632" name="直線コネクタ 631"/>
        <xdr:cNvCxnSpPr/>
      </xdr:nvCxnSpPr>
      <xdr:spPr>
        <a:xfrm flipV="1">
          <a:off x="12814300" y="13118529"/>
          <a:ext cx="88900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72837</xdr:rowOff>
    </xdr:from>
    <xdr:to>
      <xdr:col>85</xdr:col>
      <xdr:colOff>177800</xdr:colOff>
      <xdr:row>77</xdr:row>
      <xdr:rowOff>2987</xdr:rowOff>
    </xdr:to>
    <xdr:sp macro="" textlink="">
      <xdr:nvSpPr>
        <xdr:cNvPr id="642" name="楕円 641"/>
        <xdr:cNvSpPr/>
      </xdr:nvSpPr>
      <xdr:spPr>
        <a:xfrm>
          <a:off x="16268700" y="131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95714</xdr:rowOff>
    </xdr:from>
    <xdr:ext cx="599010" cy="259045"/>
    <xdr:sp macro="" textlink="">
      <xdr:nvSpPr>
        <xdr:cNvPr id="643" name="公債費該当値テキスト"/>
        <xdr:cNvSpPr txBox="1"/>
      </xdr:nvSpPr>
      <xdr:spPr>
        <a:xfrm>
          <a:off x="16370300" y="129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69698</xdr:rowOff>
    </xdr:from>
    <xdr:to>
      <xdr:col>81</xdr:col>
      <xdr:colOff>101600</xdr:colOff>
      <xdr:row>76</xdr:row>
      <xdr:rowOff>171298</xdr:rowOff>
    </xdr:to>
    <xdr:sp macro="" textlink="">
      <xdr:nvSpPr>
        <xdr:cNvPr id="644" name="楕円 643"/>
        <xdr:cNvSpPr/>
      </xdr:nvSpPr>
      <xdr:spPr>
        <a:xfrm>
          <a:off x="15430500" y="130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16374</xdr:rowOff>
    </xdr:from>
    <xdr:ext cx="599010" cy="259045"/>
    <xdr:sp macro="" textlink="">
      <xdr:nvSpPr>
        <xdr:cNvPr id="645" name="テキスト ボックス 644"/>
        <xdr:cNvSpPr txBox="1"/>
      </xdr:nvSpPr>
      <xdr:spPr>
        <a:xfrm>
          <a:off x="15181795" y="1287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52496</xdr:rowOff>
    </xdr:from>
    <xdr:to>
      <xdr:col>76</xdr:col>
      <xdr:colOff>165100</xdr:colOff>
      <xdr:row>76</xdr:row>
      <xdr:rowOff>154096</xdr:rowOff>
    </xdr:to>
    <xdr:sp macro="" textlink="">
      <xdr:nvSpPr>
        <xdr:cNvPr id="646" name="楕円 645"/>
        <xdr:cNvSpPr/>
      </xdr:nvSpPr>
      <xdr:spPr>
        <a:xfrm>
          <a:off x="14541500" y="130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170622</xdr:rowOff>
    </xdr:from>
    <xdr:ext cx="599010" cy="259045"/>
    <xdr:sp macro="" textlink="">
      <xdr:nvSpPr>
        <xdr:cNvPr id="647" name="テキスト ボックス 646"/>
        <xdr:cNvSpPr txBox="1"/>
      </xdr:nvSpPr>
      <xdr:spPr>
        <a:xfrm>
          <a:off x="14292795" y="1285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37529</xdr:rowOff>
    </xdr:from>
    <xdr:to>
      <xdr:col>72</xdr:col>
      <xdr:colOff>38100</xdr:colOff>
      <xdr:row>76</xdr:row>
      <xdr:rowOff>139129</xdr:rowOff>
    </xdr:to>
    <xdr:sp macro="" textlink="">
      <xdr:nvSpPr>
        <xdr:cNvPr id="648" name="楕円 647"/>
        <xdr:cNvSpPr/>
      </xdr:nvSpPr>
      <xdr:spPr>
        <a:xfrm>
          <a:off x="13652500" y="130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155656</xdr:rowOff>
    </xdr:from>
    <xdr:ext cx="599010" cy="259045"/>
    <xdr:sp macro="" textlink="">
      <xdr:nvSpPr>
        <xdr:cNvPr id="649" name="テキスト ボックス 648"/>
        <xdr:cNvSpPr txBox="1"/>
      </xdr:nvSpPr>
      <xdr:spPr>
        <a:xfrm>
          <a:off x="13403795" y="1284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52967</xdr:rowOff>
    </xdr:from>
    <xdr:to>
      <xdr:col>67</xdr:col>
      <xdr:colOff>101600</xdr:colOff>
      <xdr:row>76</xdr:row>
      <xdr:rowOff>154567</xdr:rowOff>
    </xdr:to>
    <xdr:sp macro="" textlink="">
      <xdr:nvSpPr>
        <xdr:cNvPr id="650" name="楕円 649"/>
        <xdr:cNvSpPr/>
      </xdr:nvSpPr>
      <xdr:spPr>
        <a:xfrm>
          <a:off x="12763500" y="1308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171095</xdr:rowOff>
    </xdr:from>
    <xdr:ext cx="599010" cy="259045"/>
    <xdr:sp macro="" textlink="">
      <xdr:nvSpPr>
        <xdr:cNvPr id="651" name="テキスト ボックス 650"/>
        <xdr:cNvSpPr txBox="1"/>
      </xdr:nvSpPr>
      <xdr:spPr>
        <a:xfrm>
          <a:off x="12514795" y="1285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43253</xdr:rowOff>
    </xdr:from>
    <xdr:to>
      <xdr:col>85</xdr:col>
      <xdr:colOff>127000</xdr:colOff>
      <xdr:row>99</xdr:row>
      <xdr:rowOff>43300</xdr:rowOff>
    </xdr:to>
    <xdr:cxnSp macro="">
      <xdr:nvCxnSpPr>
        <xdr:cNvPr id="680" name="直線コネクタ 679"/>
        <xdr:cNvCxnSpPr/>
      </xdr:nvCxnSpPr>
      <xdr:spPr>
        <a:xfrm>
          <a:off x="15481300" y="17016803"/>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33203</xdr:rowOff>
    </xdr:from>
    <xdr:to>
      <xdr:col>81</xdr:col>
      <xdr:colOff>50800</xdr:colOff>
      <xdr:row>99</xdr:row>
      <xdr:rowOff>43253</xdr:rowOff>
    </xdr:to>
    <xdr:cxnSp macro="">
      <xdr:nvCxnSpPr>
        <xdr:cNvPr id="683" name="直線コネクタ 682"/>
        <xdr:cNvCxnSpPr/>
      </xdr:nvCxnSpPr>
      <xdr:spPr>
        <a:xfrm>
          <a:off x="14592300" y="17006753"/>
          <a:ext cx="889000" cy="1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33203</xdr:rowOff>
    </xdr:from>
    <xdr:to>
      <xdr:col>76</xdr:col>
      <xdr:colOff>114300</xdr:colOff>
      <xdr:row>99</xdr:row>
      <xdr:rowOff>41280</xdr:rowOff>
    </xdr:to>
    <xdr:cxnSp macro="">
      <xdr:nvCxnSpPr>
        <xdr:cNvPr id="686" name="直線コネクタ 685"/>
        <xdr:cNvCxnSpPr/>
      </xdr:nvCxnSpPr>
      <xdr:spPr>
        <a:xfrm flipV="1">
          <a:off x="13703300" y="17006753"/>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163917</xdr:rowOff>
    </xdr:from>
    <xdr:to>
      <xdr:col>71</xdr:col>
      <xdr:colOff>177800</xdr:colOff>
      <xdr:row>99</xdr:row>
      <xdr:rowOff>41280</xdr:rowOff>
    </xdr:to>
    <xdr:cxnSp macro="">
      <xdr:nvCxnSpPr>
        <xdr:cNvPr id="689" name="直線コネクタ 688"/>
        <xdr:cNvCxnSpPr/>
      </xdr:nvCxnSpPr>
      <xdr:spPr>
        <a:xfrm>
          <a:off x="12814300" y="16966017"/>
          <a:ext cx="889000" cy="4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163950</xdr:rowOff>
    </xdr:from>
    <xdr:to>
      <xdr:col>85</xdr:col>
      <xdr:colOff>177800</xdr:colOff>
      <xdr:row>99</xdr:row>
      <xdr:rowOff>94100</xdr:rowOff>
    </xdr:to>
    <xdr:sp macro="" textlink="">
      <xdr:nvSpPr>
        <xdr:cNvPr id="699" name="楕円 698"/>
        <xdr:cNvSpPr/>
      </xdr:nvSpPr>
      <xdr:spPr>
        <a:xfrm>
          <a:off x="16268700" y="169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78877</xdr:rowOff>
    </xdr:from>
    <xdr:ext cx="378565" cy="259045"/>
    <xdr:sp macro="" textlink="">
      <xdr:nvSpPr>
        <xdr:cNvPr id="700" name="積立金該当値テキスト"/>
        <xdr:cNvSpPr txBox="1"/>
      </xdr:nvSpPr>
      <xdr:spPr>
        <a:xfrm>
          <a:off x="16370300" y="1688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163903</xdr:rowOff>
    </xdr:from>
    <xdr:to>
      <xdr:col>81</xdr:col>
      <xdr:colOff>101600</xdr:colOff>
      <xdr:row>99</xdr:row>
      <xdr:rowOff>94053</xdr:rowOff>
    </xdr:to>
    <xdr:sp macro="" textlink="">
      <xdr:nvSpPr>
        <xdr:cNvPr id="701" name="楕円 700"/>
        <xdr:cNvSpPr/>
      </xdr:nvSpPr>
      <xdr:spPr>
        <a:xfrm>
          <a:off x="15430500" y="169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85180</xdr:rowOff>
    </xdr:from>
    <xdr:ext cx="378565" cy="259045"/>
    <xdr:sp macro="" textlink="">
      <xdr:nvSpPr>
        <xdr:cNvPr id="702" name="テキスト ボックス 701"/>
        <xdr:cNvSpPr txBox="1"/>
      </xdr:nvSpPr>
      <xdr:spPr>
        <a:xfrm>
          <a:off x="15292017" y="17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153853</xdr:rowOff>
    </xdr:from>
    <xdr:to>
      <xdr:col>76</xdr:col>
      <xdr:colOff>165100</xdr:colOff>
      <xdr:row>99</xdr:row>
      <xdr:rowOff>84003</xdr:rowOff>
    </xdr:to>
    <xdr:sp macro="" textlink="">
      <xdr:nvSpPr>
        <xdr:cNvPr id="703" name="楕円 702"/>
        <xdr:cNvSpPr/>
      </xdr:nvSpPr>
      <xdr:spPr>
        <a:xfrm>
          <a:off x="14541500" y="169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75130</xdr:rowOff>
    </xdr:from>
    <xdr:ext cx="469744" cy="259045"/>
    <xdr:sp macro="" textlink="">
      <xdr:nvSpPr>
        <xdr:cNvPr id="704" name="テキスト ボックス 703"/>
        <xdr:cNvSpPr txBox="1"/>
      </xdr:nvSpPr>
      <xdr:spPr>
        <a:xfrm>
          <a:off x="14357428" y="1704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161930</xdr:rowOff>
    </xdr:from>
    <xdr:to>
      <xdr:col>72</xdr:col>
      <xdr:colOff>38100</xdr:colOff>
      <xdr:row>99</xdr:row>
      <xdr:rowOff>92080</xdr:rowOff>
    </xdr:to>
    <xdr:sp macro="" textlink="">
      <xdr:nvSpPr>
        <xdr:cNvPr id="705" name="楕円 704"/>
        <xdr:cNvSpPr/>
      </xdr:nvSpPr>
      <xdr:spPr>
        <a:xfrm>
          <a:off x="13652500" y="169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83207</xdr:rowOff>
    </xdr:from>
    <xdr:ext cx="378565" cy="259045"/>
    <xdr:sp macro="" textlink="">
      <xdr:nvSpPr>
        <xdr:cNvPr id="706" name="テキスト ボックス 705"/>
        <xdr:cNvSpPr txBox="1"/>
      </xdr:nvSpPr>
      <xdr:spPr>
        <a:xfrm>
          <a:off x="13514017" y="17056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113117</xdr:rowOff>
    </xdr:from>
    <xdr:to>
      <xdr:col>67</xdr:col>
      <xdr:colOff>101600</xdr:colOff>
      <xdr:row>99</xdr:row>
      <xdr:rowOff>43267</xdr:rowOff>
    </xdr:to>
    <xdr:sp macro="" textlink="">
      <xdr:nvSpPr>
        <xdr:cNvPr id="707" name="楕円 706"/>
        <xdr:cNvSpPr/>
      </xdr:nvSpPr>
      <xdr:spPr>
        <a:xfrm>
          <a:off x="12763500" y="169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34394</xdr:rowOff>
    </xdr:from>
    <xdr:ext cx="469744" cy="259045"/>
    <xdr:sp macro="" textlink="">
      <xdr:nvSpPr>
        <xdr:cNvPr id="708" name="テキスト ボックス 707"/>
        <xdr:cNvSpPr txBox="1"/>
      </xdr:nvSpPr>
      <xdr:spPr>
        <a:xfrm>
          <a:off x="12579428" y="1700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63919</xdr:rowOff>
    </xdr:from>
    <xdr:to>
      <xdr:col>116</xdr:col>
      <xdr:colOff>63500</xdr:colOff>
      <xdr:row>35</xdr:row>
      <xdr:rowOff>142177</xdr:rowOff>
    </xdr:to>
    <xdr:cxnSp macro="">
      <xdr:nvCxnSpPr>
        <xdr:cNvPr id="737" name="直線コネクタ 736"/>
        <xdr:cNvCxnSpPr/>
      </xdr:nvCxnSpPr>
      <xdr:spPr>
        <a:xfrm flipV="1">
          <a:off x="21323300" y="5378869"/>
          <a:ext cx="838200" cy="7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142177</xdr:rowOff>
    </xdr:from>
    <xdr:to>
      <xdr:col>111</xdr:col>
      <xdr:colOff>177800</xdr:colOff>
      <xdr:row>35</xdr:row>
      <xdr:rowOff>163169</xdr:rowOff>
    </xdr:to>
    <xdr:cxnSp macro="">
      <xdr:nvCxnSpPr>
        <xdr:cNvPr id="740" name="直線コネクタ 739"/>
        <xdr:cNvCxnSpPr/>
      </xdr:nvCxnSpPr>
      <xdr:spPr>
        <a:xfrm flipV="1">
          <a:off x="20434300" y="6142927"/>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151473</xdr:rowOff>
    </xdr:from>
    <xdr:to>
      <xdr:col>107</xdr:col>
      <xdr:colOff>50800</xdr:colOff>
      <xdr:row>35</xdr:row>
      <xdr:rowOff>163169</xdr:rowOff>
    </xdr:to>
    <xdr:cxnSp macro="">
      <xdr:nvCxnSpPr>
        <xdr:cNvPr id="743" name="直線コネクタ 742"/>
        <xdr:cNvCxnSpPr/>
      </xdr:nvCxnSpPr>
      <xdr:spPr>
        <a:xfrm>
          <a:off x="19545300" y="6152223"/>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151473</xdr:rowOff>
    </xdr:from>
    <xdr:to>
      <xdr:col>102</xdr:col>
      <xdr:colOff>114300</xdr:colOff>
      <xdr:row>35</xdr:row>
      <xdr:rowOff>168580</xdr:rowOff>
    </xdr:to>
    <xdr:cxnSp macro="">
      <xdr:nvCxnSpPr>
        <xdr:cNvPr id="746" name="直線コネクタ 745"/>
        <xdr:cNvCxnSpPr/>
      </xdr:nvCxnSpPr>
      <xdr:spPr>
        <a:xfrm flipV="1">
          <a:off x="18656300" y="6152223"/>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13119</xdr:rowOff>
    </xdr:from>
    <xdr:to>
      <xdr:col>116</xdr:col>
      <xdr:colOff>114300</xdr:colOff>
      <xdr:row>31</xdr:row>
      <xdr:rowOff>114719</xdr:rowOff>
    </xdr:to>
    <xdr:sp macro="" textlink="">
      <xdr:nvSpPr>
        <xdr:cNvPr id="756" name="楕円 755"/>
        <xdr:cNvSpPr/>
      </xdr:nvSpPr>
      <xdr:spPr>
        <a:xfrm>
          <a:off x="22110700" y="532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100258</xdr:rowOff>
    </xdr:from>
    <xdr:ext cx="534377" cy="259045"/>
    <xdr:sp macro="" textlink="">
      <xdr:nvSpPr>
        <xdr:cNvPr id="757" name="投資及び出資金該当値テキスト"/>
        <xdr:cNvSpPr txBox="1"/>
      </xdr:nvSpPr>
      <xdr:spPr>
        <a:xfrm>
          <a:off x="22212300" y="524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91377</xdr:rowOff>
    </xdr:from>
    <xdr:to>
      <xdr:col>112</xdr:col>
      <xdr:colOff>38100</xdr:colOff>
      <xdr:row>36</xdr:row>
      <xdr:rowOff>21527</xdr:rowOff>
    </xdr:to>
    <xdr:sp macro="" textlink="">
      <xdr:nvSpPr>
        <xdr:cNvPr id="758" name="楕円 757"/>
        <xdr:cNvSpPr/>
      </xdr:nvSpPr>
      <xdr:spPr>
        <a:xfrm>
          <a:off x="21272500" y="60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38054</xdr:rowOff>
    </xdr:from>
    <xdr:ext cx="534377" cy="259045"/>
    <xdr:sp macro="" textlink="">
      <xdr:nvSpPr>
        <xdr:cNvPr id="759" name="テキスト ボックス 758"/>
        <xdr:cNvSpPr txBox="1"/>
      </xdr:nvSpPr>
      <xdr:spPr>
        <a:xfrm>
          <a:off x="21056111" y="58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112369</xdr:rowOff>
    </xdr:from>
    <xdr:to>
      <xdr:col>107</xdr:col>
      <xdr:colOff>101600</xdr:colOff>
      <xdr:row>36</xdr:row>
      <xdr:rowOff>42519</xdr:rowOff>
    </xdr:to>
    <xdr:sp macro="" textlink="">
      <xdr:nvSpPr>
        <xdr:cNvPr id="760" name="楕円 759"/>
        <xdr:cNvSpPr/>
      </xdr:nvSpPr>
      <xdr:spPr>
        <a:xfrm>
          <a:off x="20383500" y="61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59046</xdr:rowOff>
    </xdr:from>
    <xdr:ext cx="534377" cy="259045"/>
    <xdr:sp macro="" textlink="">
      <xdr:nvSpPr>
        <xdr:cNvPr id="761" name="テキスト ボックス 760"/>
        <xdr:cNvSpPr txBox="1"/>
      </xdr:nvSpPr>
      <xdr:spPr>
        <a:xfrm>
          <a:off x="20167111" y="58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100673</xdr:rowOff>
    </xdr:from>
    <xdr:to>
      <xdr:col>102</xdr:col>
      <xdr:colOff>165100</xdr:colOff>
      <xdr:row>36</xdr:row>
      <xdr:rowOff>30823</xdr:rowOff>
    </xdr:to>
    <xdr:sp macro="" textlink="">
      <xdr:nvSpPr>
        <xdr:cNvPr id="762" name="楕円 761"/>
        <xdr:cNvSpPr/>
      </xdr:nvSpPr>
      <xdr:spPr>
        <a:xfrm>
          <a:off x="19494500" y="61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47350</xdr:rowOff>
    </xdr:from>
    <xdr:ext cx="534377" cy="259045"/>
    <xdr:sp macro="" textlink="">
      <xdr:nvSpPr>
        <xdr:cNvPr id="763" name="テキスト ボックス 762"/>
        <xdr:cNvSpPr txBox="1"/>
      </xdr:nvSpPr>
      <xdr:spPr>
        <a:xfrm>
          <a:off x="19278111" y="587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117780</xdr:rowOff>
    </xdr:from>
    <xdr:to>
      <xdr:col>98</xdr:col>
      <xdr:colOff>38100</xdr:colOff>
      <xdr:row>36</xdr:row>
      <xdr:rowOff>47930</xdr:rowOff>
    </xdr:to>
    <xdr:sp macro="" textlink="">
      <xdr:nvSpPr>
        <xdr:cNvPr id="764" name="楕円 763"/>
        <xdr:cNvSpPr/>
      </xdr:nvSpPr>
      <xdr:spPr>
        <a:xfrm>
          <a:off x="18605500" y="61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64457</xdr:rowOff>
    </xdr:from>
    <xdr:ext cx="534377" cy="259045"/>
    <xdr:sp macro="" textlink="">
      <xdr:nvSpPr>
        <xdr:cNvPr id="765" name="テキスト ボックス 764"/>
        <xdr:cNvSpPr txBox="1"/>
      </xdr:nvSpPr>
      <xdr:spPr>
        <a:xfrm>
          <a:off x="18389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39847</xdr:rowOff>
    </xdr:from>
    <xdr:to>
      <xdr:col>116</xdr:col>
      <xdr:colOff>63500</xdr:colOff>
      <xdr:row>56</xdr:row>
      <xdr:rowOff>61770</xdr:rowOff>
    </xdr:to>
    <xdr:cxnSp macro="">
      <xdr:nvCxnSpPr>
        <xdr:cNvPr id="792" name="直線コネクタ 791"/>
        <xdr:cNvCxnSpPr/>
      </xdr:nvCxnSpPr>
      <xdr:spPr>
        <a:xfrm>
          <a:off x="21323300" y="9641047"/>
          <a:ext cx="8382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6449</xdr:rowOff>
    </xdr:from>
    <xdr:to>
      <xdr:col>111</xdr:col>
      <xdr:colOff>177800</xdr:colOff>
      <xdr:row>56</xdr:row>
      <xdr:rowOff>39847</xdr:rowOff>
    </xdr:to>
    <xdr:cxnSp macro="">
      <xdr:nvCxnSpPr>
        <xdr:cNvPr id="795" name="直線コネクタ 794"/>
        <xdr:cNvCxnSpPr/>
      </xdr:nvCxnSpPr>
      <xdr:spPr>
        <a:xfrm>
          <a:off x="20434300" y="9607649"/>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6449</xdr:rowOff>
    </xdr:from>
    <xdr:to>
      <xdr:col>107</xdr:col>
      <xdr:colOff>50800</xdr:colOff>
      <xdr:row>56</xdr:row>
      <xdr:rowOff>20874</xdr:rowOff>
    </xdr:to>
    <xdr:cxnSp macro="">
      <xdr:nvCxnSpPr>
        <xdr:cNvPr id="798" name="直線コネクタ 797"/>
        <xdr:cNvCxnSpPr/>
      </xdr:nvCxnSpPr>
      <xdr:spPr>
        <a:xfrm flipV="1">
          <a:off x="19545300" y="9607649"/>
          <a:ext cx="8890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800" name="テキスト ボックス 799"/>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107673</xdr:rowOff>
    </xdr:from>
    <xdr:to>
      <xdr:col>102</xdr:col>
      <xdr:colOff>114300</xdr:colOff>
      <xdr:row>56</xdr:row>
      <xdr:rowOff>20874</xdr:rowOff>
    </xdr:to>
    <xdr:cxnSp macro="">
      <xdr:nvCxnSpPr>
        <xdr:cNvPr id="801" name="直線コネクタ 800"/>
        <xdr:cNvCxnSpPr/>
      </xdr:nvCxnSpPr>
      <xdr:spPr>
        <a:xfrm>
          <a:off x="18656300" y="9365973"/>
          <a:ext cx="889000" cy="2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24030</xdr:rowOff>
    </xdr:from>
    <xdr:ext cx="469744" cy="259045"/>
    <xdr:sp macro="" textlink="">
      <xdr:nvSpPr>
        <xdr:cNvPr id="803" name="テキスト ボックス 802"/>
        <xdr:cNvSpPr txBox="1"/>
      </xdr:nvSpPr>
      <xdr:spPr>
        <a:xfrm>
          <a:off x="19310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5" name="テキスト ボックス 804"/>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10970</xdr:rowOff>
    </xdr:from>
    <xdr:to>
      <xdr:col>116</xdr:col>
      <xdr:colOff>114300</xdr:colOff>
      <xdr:row>56</xdr:row>
      <xdr:rowOff>112570</xdr:rowOff>
    </xdr:to>
    <xdr:sp macro="" textlink="">
      <xdr:nvSpPr>
        <xdr:cNvPr id="811" name="楕円 810"/>
        <xdr:cNvSpPr/>
      </xdr:nvSpPr>
      <xdr:spPr>
        <a:xfrm>
          <a:off x="22110700" y="961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33847</xdr:rowOff>
    </xdr:from>
    <xdr:ext cx="534377" cy="259045"/>
    <xdr:sp macro="" textlink="">
      <xdr:nvSpPr>
        <xdr:cNvPr id="812" name="貸付金該当値テキスト"/>
        <xdr:cNvSpPr txBox="1"/>
      </xdr:nvSpPr>
      <xdr:spPr>
        <a:xfrm>
          <a:off x="22212300" y="946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160497</xdr:rowOff>
    </xdr:from>
    <xdr:to>
      <xdr:col>112</xdr:col>
      <xdr:colOff>38100</xdr:colOff>
      <xdr:row>56</xdr:row>
      <xdr:rowOff>90647</xdr:rowOff>
    </xdr:to>
    <xdr:sp macro="" textlink="">
      <xdr:nvSpPr>
        <xdr:cNvPr id="813" name="楕円 812"/>
        <xdr:cNvSpPr/>
      </xdr:nvSpPr>
      <xdr:spPr>
        <a:xfrm>
          <a:off x="21272500" y="95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107174</xdr:rowOff>
    </xdr:from>
    <xdr:ext cx="534377" cy="259045"/>
    <xdr:sp macro="" textlink="">
      <xdr:nvSpPr>
        <xdr:cNvPr id="814" name="テキスト ボックス 813"/>
        <xdr:cNvSpPr txBox="1"/>
      </xdr:nvSpPr>
      <xdr:spPr>
        <a:xfrm>
          <a:off x="21056111" y="93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127099</xdr:rowOff>
    </xdr:from>
    <xdr:to>
      <xdr:col>107</xdr:col>
      <xdr:colOff>101600</xdr:colOff>
      <xdr:row>56</xdr:row>
      <xdr:rowOff>57249</xdr:rowOff>
    </xdr:to>
    <xdr:sp macro="" textlink="">
      <xdr:nvSpPr>
        <xdr:cNvPr id="815" name="楕円 814"/>
        <xdr:cNvSpPr/>
      </xdr:nvSpPr>
      <xdr:spPr>
        <a:xfrm>
          <a:off x="20383500" y="95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73776</xdr:rowOff>
    </xdr:from>
    <xdr:ext cx="534377" cy="259045"/>
    <xdr:sp macro="" textlink="">
      <xdr:nvSpPr>
        <xdr:cNvPr id="816" name="テキスト ボックス 815"/>
        <xdr:cNvSpPr txBox="1"/>
      </xdr:nvSpPr>
      <xdr:spPr>
        <a:xfrm>
          <a:off x="20167111" y="933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141524</xdr:rowOff>
    </xdr:from>
    <xdr:to>
      <xdr:col>102</xdr:col>
      <xdr:colOff>165100</xdr:colOff>
      <xdr:row>56</xdr:row>
      <xdr:rowOff>71674</xdr:rowOff>
    </xdr:to>
    <xdr:sp macro="" textlink="">
      <xdr:nvSpPr>
        <xdr:cNvPr id="817" name="楕円 816"/>
        <xdr:cNvSpPr/>
      </xdr:nvSpPr>
      <xdr:spPr>
        <a:xfrm>
          <a:off x="19494500" y="95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88201</xdr:rowOff>
    </xdr:from>
    <xdr:ext cx="534377" cy="259045"/>
    <xdr:sp macro="" textlink="">
      <xdr:nvSpPr>
        <xdr:cNvPr id="818" name="テキスト ボックス 817"/>
        <xdr:cNvSpPr txBox="1"/>
      </xdr:nvSpPr>
      <xdr:spPr>
        <a:xfrm>
          <a:off x="19278111" y="93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56873</xdr:rowOff>
    </xdr:from>
    <xdr:to>
      <xdr:col>98</xdr:col>
      <xdr:colOff>38100</xdr:colOff>
      <xdr:row>54</xdr:row>
      <xdr:rowOff>158473</xdr:rowOff>
    </xdr:to>
    <xdr:sp macro="" textlink="">
      <xdr:nvSpPr>
        <xdr:cNvPr id="819" name="楕円 818"/>
        <xdr:cNvSpPr/>
      </xdr:nvSpPr>
      <xdr:spPr>
        <a:xfrm>
          <a:off x="18605500" y="93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3550</xdr:rowOff>
    </xdr:from>
    <xdr:ext cx="534377" cy="259045"/>
    <xdr:sp macro="" textlink="">
      <xdr:nvSpPr>
        <xdr:cNvPr id="820" name="テキスト ボックス 819"/>
        <xdr:cNvSpPr txBox="1"/>
      </xdr:nvSpPr>
      <xdr:spPr>
        <a:xfrm>
          <a:off x="18389111" y="909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113901</xdr:rowOff>
    </xdr:from>
    <xdr:to>
      <xdr:col>116</xdr:col>
      <xdr:colOff>63500</xdr:colOff>
      <xdr:row>74</xdr:row>
      <xdr:rowOff>151734</xdr:rowOff>
    </xdr:to>
    <xdr:cxnSp macro="">
      <xdr:nvCxnSpPr>
        <xdr:cNvPr id="852" name="直線コネクタ 851"/>
        <xdr:cNvCxnSpPr/>
      </xdr:nvCxnSpPr>
      <xdr:spPr>
        <a:xfrm flipV="1">
          <a:off x="21323300" y="12801201"/>
          <a:ext cx="8382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151734</xdr:rowOff>
    </xdr:from>
    <xdr:to>
      <xdr:col>111</xdr:col>
      <xdr:colOff>177800</xdr:colOff>
      <xdr:row>75</xdr:row>
      <xdr:rowOff>38381</xdr:rowOff>
    </xdr:to>
    <xdr:cxnSp macro="">
      <xdr:nvCxnSpPr>
        <xdr:cNvPr id="855" name="直線コネクタ 854"/>
        <xdr:cNvCxnSpPr/>
      </xdr:nvCxnSpPr>
      <xdr:spPr>
        <a:xfrm flipV="1">
          <a:off x="20434300" y="12839034"/>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21155</xdr:rowOff>
    </xdr:from>
    <xdr:to>
      <xdr:col>107</xdr:col>
      <xdr:colOff>50800</xdr:colOff>
      <xdr:row>75</xdr:row>
      <xdr:rowOff>38381</xdr:rowOff>
    </xdr:to>
    <xdr:cxnSp macro="">
      <xdr:nvCxnSpPr>
        <xdr:cNvPr id="858" name="直線コネクタ 857"/>
        <xdr:cNvCxnSpPr/>
      </xdr:nvCxnSpPr>
      <xdr:spPr>
        <a:xfrm>
          <a:off x="19545300" y="12879905"/>
          <a:ext cx="889000" cy="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21155</xdr:rowOff>
    </xdr:from>
    <xdr:to>
      <xdr:col>102</xdr:col>
      <xdr:colOff>114300</xdr:colOff>
      <xdr:row>75</xdr:row>
      <xdr:rowOff>152257</xdr:rowOff>
    </xdr:to>
    <xdr:cxnSp macro="">
      <xdr:nvCxnSpPr>
        <xdr:cNvPr id="861" name="直線コネクタ 860"/>
        <xdr:cNvCxnSpPr/>
      </xdr:nvCxnSpPr>
      <xdr:spPr>
        <a:xfrm flipV="1">
          <a:off x="18656300" y="12879905"/>
          <a:ext cx="889000" cy="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63101</xdr:rowOff>
    </xdr:from>
    <xdr:to>
      <xdr:col>116</xdr:col>
      <xdr:colOff>114300</xdr:colOff>
      <xdr:row>74</xdr:row>
      <xdr:rowOff>164701</xdr:rowOff>
    </xdr:to>
    <xdr:sp macro="" textlink="">
      <xdr:nvSpPr>
        <xdr:cNvPr id="871" name="楕円 870"/>
        <xdr:cNvSpPr/>
      </xdr:nvSpPr>
      <xdr:spPr>
        <a:xfrm>
          <a:off x="22110700" y="1275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85978</xdr:rowOff>
    </xdr:from>
    <xdr:ext cx="534377" cy="259045"/>
    <xdr:sp macro="" textlink="">
      <xdr:nvSpPr>
        <xdr:cNvPr id="872" name="繰出金該当値テキスト"/>
        <xdr:cNvSpPr txBox="1"/>
      </xdr:nvSpPr>
      <xdr:spPr>
        <a:xfrm>
          <a:off x="22212300" y="1260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100934</xdr:rowOff>
    </xdr:from>
    <xdr:to>
      <xdr:col>112</xdr:col>
      <xdr:colOff>38100</xdr:colOff>
      <xdr:row>75</xdr:row>
      <xdr:rowOff>31084</xdr:rowOff>
    </xdr:to>
    <xdr:sp macro="" textlink="">
      <xdr:nvSpPr>
        <xdr:cNvPr id="873" name="楕円 872"/>
        <xdr:cNvSpPr/>
      </xdr:nvSpPr>
      <xdr:spPr>
        <a:xfrm>
          <a:off x="21272500" y="127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47611</xdr:rowOff>
    </xdr:from>
    <xdr:ext cx="534377" cy="259045"/>
    <xdr:sp macro="" textlink="">
      <xdr:nvSpPr>
        <xdr:cNvPr id="874" name="テキスト ボックス 873"/>
        <xdr:cNvSpPr txBox="1"/>
      </xdr:nvSpPr>
      <xdr:spPr>
        <a:xfrm>
          <a:off x="21056111" y="1256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159031</xdr:rowOff>
    </xdr:from>
    <xdr:to>
      <xdr:col>107</xdr:col>
      <xdr:colOff>101600</xdr:colOff>
      <xdr:row>75</xdr:row>
      <xdr:rowOff>89181</xdr:rowOff>
    </xdr:to>
    <xdr:sp macro="" textlink="">
      <xdr:nvSpPr>
        <xdr:cNvPr id="875" name="楕円 874"/>
        <xdr:cNvSpPr/>
      </xdr:nvSpPr>
      <xdr:spPr>
        <a:xfrm>
          <a:off x="20383500" y="128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105708</xdr:rowOff>
    </xdr:from>
    <xdr:ext cx="534377" cy="259045"/>
    <xdr:sp macro="" textlink="">
      <xdr:nvSpPr>
        <xdr:cNvPr id="876" name="テキスト ボックス 875"/>
        <xdr:cNvSpPr txBox="1"/>
      </xdr:nvSpPr>
      <xdr:spPr>
        <a:xfrm>
          <a:off x="20167111" y="1262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141805</xdr:rowOff>
    </xdr:from>
    <xdr:to>
      <xdr:col>102</xdr:col>
      <xdr:colOff>165100</xdr:colOff>
      <xdr:row>75</xdr:row>
      <xdr:rowOff>71955</xdr:rowOff>
    </xdr:to>
    <xdr:sp macro="" textlink="">
      <xdr:nvSpPr>
        <xdr:cNvPr id="877" name="楕円 876"/>
        <xdr:cNvSpPr/>
      </xdr:nvSpPr>
      <xdr:spPr>
        <a:xfrm>
          <a:off x="19494500" y="128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88482</xdr:rowOff>
    </xdr:from>
    <xdr:ext cx="534377" cy="259045"/>
    <xdr:sp macro="" textlink="">
      <xdr:nvSpPr>
        <xdr:cNvPr id="878" name="テキスト ボックス 877"/>
        <xdr:cNvSpPr txBox="1"/>
      </xdr:nvSpPr>
      <xdr:spPr>
        <a:xfrm>
          <a:off x="19278111" y="1260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101457</xdr:rowOff>
    </xdr:from>
    <xdr:to>
      <xdr:col>98</xdr:col>
      <xdr:colOff>38100</xdr:colOff>
      <xdr:row>76</xdr:row>
      <xdr:rowOff>31607</xdr:rowOff>
    </xdr:to>
    <xdr:sp macro="" textlink="">
      <xdr:nvSpPr>
        <xdr:cNvPr id="879" name="楕円 878"/>
        <xdr:cNvSpPr/>
      </xdr:nvSpPr>
      <xdr:spPr>
        <a:xfrm>
          <a:off x="18605500" y="129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48134</xdr:rowOff>
    </xdr:from>
    <xdr:ext cx="534377" cy="259045"/>
    <xdr:sp macro="" textlink="">
      <xdr:nvSpPr>
        <xdr:cNvPr id="880" name="テキスト ボックス 879"/>
        <xdr:cNvSpPr txBox="1"/>
      </xdr:nvSpPr>
      <xdr:spPr>
        <a:xfrm>
          <a:off x="18389111" y="127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851,928</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補助費は住民一人当たり</a:t>
          </a:r>
          <a:r>
            <a:rPr kumimoji="1" lang="en-US" altLang="ja-JP" sz="1100">
              <a:solidFill>
                <a:schemeClr val="dk1"/>
              </a:solidFill>
              <a:effectLst/>
              <a:latin typeface="+mn-lt"/>
              <a:ea typeface="+mn-ea"/>
              <a:cs typeface="+mn-cs"/>
            </a:rPr>
            <a:t>145,082</a:t>
          </a:r>
          <a:r>
            <a:rPr kumimoji="1" lang="ja-JP" altLang="ja-JP" sz="1100">
              <a:solidFill>
                <a:schemeClr val="dk1"/>
              </a:solidFill>
              <a:effectLst/>
              <a:latin typeface="+mn-lt"/>
              <a:ea typeface="+mn-ea"/>
              <a:cs typeface="+mn-cs"/>
            </a:rPr>
            <a:t>円となっており、類似団体と比較しても一人当たりコストが高い状況となっている。</a:t>
          </a:r>
          <a:endParaRPr lang="ja-JP" altLang="ja-JP" sz="1400">
            <a:effectLst/>
          </a:endParaRPr>
        </a:p>
        <a:p>
          <a:r>
            <a:rPr kumimoji="1" lang="ja-JP" altLang="ja-JP" sz="1100">
              <a:solidFill>
                <a:schemeClr val="dk1"/>
              </a:solidFill>
              <a:effectLst/>
              <a:latin typeface="+mn-lt"/>
              <a:ea typeface="+mn-ea"/>
              <a:cs typeface="+mn-cs"/>
            </a:rPr>
            <a:t>これは、病院事業の不良債務を抑制するための支援金や多面的機能支払交付金の増大によるものである。</a:t>
          </a:r>
          <a:endParaRPr lang="ja-JP" altLang="ja-JP" sz="1400">
            <a:effectLst/>
          </a:endParaRPr>
        </a:p>
        <a:p>
          <a:pPr rtl="0"/>
          <a:r>
            <a:rPr lang="ja-JP" altLang="ja-JP" sz="1100">
              <a:solidFill>
                <a:schemeClr val="dk1"/>
              </a:solidFill>
              <a:effectLst/>
              <a:latin typeface="+mn-lt"/>
              <a:ea typeface="+mn-ea"/>
              <a:cs typeface="+mn-cs"/>
            </a:rPr>
            <a:t>引き続き事務事業の見直しにより、不適当な補助金等は見直しや廃止を行っていく。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北海道深川市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21,237
21,156
529.42
18,330,304
18,092,395
237,880
9,364,499
23,073,996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445</xdr:rowOff>
    </xdr:from>
    <xdr:to>
      <xdr:col>24</xdr:col>
      <xdr:colOff>63500</xdr:colOff>
      <xdr:row>33</xdr:row>
      <xdr:rowOff>44069</xdr:rowOff>
    </xdr:to>
    <xdr:cxnSp macro="">
      <xdr:nvCxnSpPr>
        <xdr:cNvPr id="61" name="直線コネクタ 60"/>
        <xdr:cNvCxnSpPr/>
      </xdr:nvCxnSpPr>
      <xdr:spPr>
        <a:xfrm flipV="1">
          <a:off x="3797300" y="5658295"/>
          <a:ext cx="8382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160465</xdr:rowOff>
    </xdr:from>
    <xdr:to>
      <xdr:col>19</xdr:col>
      <xdr:colOff>177800</xdr:colOff>
      <xdr:row>33</xdr:row>
      <xdr:rowOff>44069</xdr:rowOff>
    </xdr:to>
    <xdr:cxnSp macro="">
      <xdr:nvCxnSpPr>
        <xdr:cNvPr id="64" name="直線コネクタ 63"/>
        <xdr:cNvCxnSpPr/>
      </xdr:nvCxnSpPr>
      <xdr:spPr>
        <a:xfrm>
          <a:off x="2908300" y="5646865"/>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160465</xdr:rowOff>
    </xdr:from>
    <xdr:to>
      <xdr:col>15</xdr:col>
      <xdr:colOff>50800</xdr:colOff>
      <xdr:row>33</xdr:row>
      <xdr:rowOff>58166</xdr:rowOff>
    </xdr:to>
    <xdr:cxnSp macro="">
      <xdr:nvCxnSpPr>
        <xdr:cNvPr id="67" name="直線コネクタ 66"/>
        <xdr:cNvCxnSpPr/>
      </xdr:nvCxnSpPr>
      <xdr:spPr>
        <a:xfrm flipV="1">
          <a:off x="2019300" y="5646865"/>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58166</xdr:rowOff>
    </xdr:from>
    <xdr:to>
      <xdr:col>10</xdr:col>
      <xdr:colOff>114300</xdr:colOff>
      <xdr:row>33</xdr:row>
      <xdr:rowOff>77026</xdr:rowOff>
    </xdr:to>
    <xdr:cxnSp macro="">
      <xdr:nvCxnSpPr>
        <xdr:cNvPr id="70" name="直線コネクタ 69"/>
        <xdr:cNvCxnSpPr/>
      </xdr:nvCxnSpPr>
      <xdr:spPr>
        <a:xfrm flipV="1">
          <a:off x="1130300" y="5716016"/>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121095</xdr:rowOff>
    </xdr:from>
    <xdr:to>
      <xdr:col>24</xdr:col>
      <xdr:colOff>114300</xdr:colOff>
      <xdr:row>33</xdr:row>
      <xdr:rowOff>51245</xdr:rowOff>
    </xdr:to>
    <xdr:sp macro="" textlink="">
      <xdr:nvSpPr>
        <xdr:cNvPr id="80" name="楕円 79"/>
        <xdr:cNvSpPr/>
      </xdr:nvSpPr>
      <xdr:spPr>
        <a:xfrm>
          <a:off x="4584700" y="56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143972</xdr:rowOff>
    </xdr:from>
    <xdr:ext cx="469744" cy="259045"/>
    <xdr:sp macro="" textlink="">
      <xdr:nvSpPr>
        <xdr:cNvPr id="81" name="議会費該当値テキスト"/>
        <xdr:cNvSpPr txBox="1"/>
      </xdr:nvSpPr>
      <xdr:spPr>
        <a:xfrm>
          <a:off x="4686300" y="545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164719</xdr:rowOff>
    </xdr:from>
    <xdr:to>
      <xdr:col>20</xdr:col>
      <xdr:colOff>38100</xdr:colOff>
      <xdr:row>33</xdr:row>
      <xdr:rowOff>94869</xdr:rowOff>
    </xdr:to>
    <xdr:sp macro="" textlink="">
      <xdr:nvSpPr>
        <xdr:cNvPr id="82" name="楕円 81"/>
        <xdr:cNvSpPr/>
      </xdr:nvSpPr>
      <xdr:spPr>
        <a:xfrm>
          <a:off x="3746500" y="56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111396</xdr:rowOff>
    </xdr:from>
    <xdr:ext cx="469744" cy="259045"/>
    <xdr:sp macro="" textlink="">
      <xdr:nvSpPr>
        <xdr:cNvPr id="83" name="テキスト ボックス 82"/>
        <xdr:cNvSpPr txBox="1"/>
      </xdr:nvSpPr>
      <xdr:spPr>
        <a:xfrm>
          <a:off x="3562428" y="542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109665</xdr:rowOff>
    </xdr:from>
    <xdr:to>
      <xdr:col>15</xdr:col>
      <xdr:colOff>101600</xdr:colOff>
      <xdr:row>33</xdr:row>
      <xdr:rowOff>39815</xdr:rowOff>
    </xdr:to>
    <xdr:sp macro="" textlink="">
      <xdr:nvSpPr>
        <xdr:cNvPr id="84" name="楕円 83"/>
        <xdr:cNvSpPr/>
      </xdr:nvSpPr>
      <xdr:spPr>
        <a:xfrm>
          <a:off x="2857500" y="55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56342</xdr:rowOff>
    </xdr:from>
    <xdr:ext cx="469744" cy="259045"/>
    <xdr:sp macro="" textlink="">
      <xdr:nvSpPr>
        <xdr:cNvPr id="85" name="テキスト ボックス 84"/>
        <xdr:cNvSpPr txBox="1"/>
      </xdr:nvSpPr>
      <xdr:spPr>
        <a:xfrm>
          <a:off x="2673428" y="537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7366</xdr:rowOff>
    </xdr:from>
    <xdr:to>
      <xdr:col>10</xdr:col>
      <xdr:colOff>165100</xdr:colOff>
      <xdr:row>33</xdr:row>
      <xdr:rowOff>108966</xdr:rowOff>
    </xdr:to>
    <xdr:sp macro="" textlink="">
      <xdr:nvSpPr>
        <xdr:cNvPr id="86" name="楕円 85"/>
        <xdr:cNvSpPr/>
      </xdr:nvSpPr>
      <xdr:spPr>
        <a:xfrm>
          <a:off x="1968500" y="56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125493</xdr:rowOff>
    </xdr:from>
    <xdr:ext cx="469744" cy="259045"/>
    <xdr:sp macro="" textlink="">
      <xdr:nvSpPr>
        <xdr:cNvPr id="87" name="テキスト ボックス 86"/>
        <xdr:cNvSpPr txBox="1"/>
      </xdr:nvSpPr>
      <xdr:spPr>
        <a:xfrm>
          <a:off x="1784428" y="544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26226</xdr:rowOff>
    </xdr:from>
    <xdr:to>
      <xdr:col>6</xdr:col>
      <xdr:colOff>38100</xdr:colOff>
      <xdr:row>33</xdr:row>
      <xdr:rowOff>127826</xdr:rowOff>
    </xdr:to>
    <xdr:sp macro="" textlink="">
      <xdr:nvSpPr>
        <xdr:cNvPr id="88" name="楕円 87"/>
        <xdr:cNvSpPr/>
      </xdr:nvSpPr>
      <xdr:spPr>
        <a:xfrm>
          <a:off x="1079500" y="56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144353</xdr:rowOff>
    </xdr:from>
    <xdr:ext cx="469744" cy="259045"/>
    <xdr:sp macro="" textlink="">
      <xdr:nvSpPr>
        <xdr:cNvPr id="89" name="テキスト ボックス 88"/>
        <xdr:cNvSpPr txBox="1"/>
      </xdr:nvSpPr>
      <xdr:spPr>
        <a:xfrm>
          <a:off x="895428" y="545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166767</xdr:rowOff>
    </xdr:from>
    <xdr:to>
      <xdr:col>24</xdr:col>
      <xdr:colOff>63500</xdr:colOff>
      <xdr:row>56</xdr:row>
      <xdr:rowOff>168833</xdr:rowOff>
    </xdr:to>
    <xdr:cxnSp macro="">
      <xdr:nvCxnSpPr>
        <xdr:cNvPr id="116" name="直線コネクタ 115"/>
        <xdr:cNvCxnSpPr/>
      </xdr:nvCxnSpPr>
      <xdr:spPr>
        <a:xfrm>
          <a:off x="3797300" y="9767967"/>
          <a:ext cx="838200" cy="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138804</xdr:rowOff>
    </xdr:from>
    <xdr:to>
      <xdr:col>19</xdr:col>
      <xdr:colOff>177800</xdr:colOff>
      <xdr:row>56</xdr:row>
      <xdr:rowOff>166767</xdr:rowOff>
    </xdr:to>
    <xdr:cxnSp macro="">
      <xdr:nvCxnSpPr>
        <xdr:cNvPr id="119" name="直線コネクタ 118"/>
        <xdr:cNvCxnSpPr/>
      </xdr:nvCxnSpPr>
      <xdr:spPr>
        <a:xfrm>
          <a:off x="2908300" y="9740004"/>
          <a:ext cx="889000" cy="2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138804</xdr:rowOff>
    </xdr:from>
    <xdr:to>
      <xdr:col>15</xdr:col>
      <xdr:colOff>50800</xdr:colOff>
      <xdr:row>57</xdr:row>
      <xdr:rowOff>12150</xdr:rowOff>
    </xdr:to>
    <xdr:cxnSp macro="">
      <xdr:nvCxnSpPr>
        <xdr:cNvPr id="122" name="直線コネクタ 121"/>
        <xdr:cNvCxnSpPr/>
      </xdr:nvCxnSpPr>
      <xdr:spPr>
        <a:xfrm flipV="1">
          <a:off x="2019300" y="9740004"/>
          <a:ext cx="889000" cy="4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140011</xdr:rowOff>
    </xdr:from>
    <xdr:to>
      <xdr:col>10</xdr:col>
      <xdr:colOff>114300</xdr:colOff>
      <xdr:row>57</xdr:row>
      <xdr:rowOff>12150</xdr:rowOff>
    </xdr:to>
    <xdr:cxnSp macro="">
      <xdr:nvCxnSpPr>
        <xdr:cNvPr id="125" name="直線コネクタ 124"/>
        <xdr:cNvCxnSpPr/>
      </xdr:nvCxnSpPr>
      <xdr:spPr>
        <a:xfrm>
          <a:off x="1130300" y="9741211"/>
          <a:ext cx="889000" cy="4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118033</xdr:rowOff>
    </xdr:from>
    <xdr:to>
      <xdr:col>24</xdr:col>
      <xdr:colOff>114300</xdr:colOff>
      <xdr:row>57</xdr:row>
      <xdr:rowOff>48183</xdr:rowOff>
    </xdr:to>
    <xdr:sp macro="" textlink="">
      <xdr:nvSpPr>
        <xdr:cNvPr id="135" name="楕円 134"/>
        <xdr:cNvSpPr/>
      </xdr:nvSpPr>
      <xdr:spPr>
        <a:xfrm>
          <a:off x="4584700" y="97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96460</xdr:rowOff>
    </xdr:from>
    <xdr:ext cx="534377" cy="259045"/>
    <xdr:sp macro="" textlink="">
      <xdr:nvSpPr>
        <xdr:cNvPr id="136" name="総務費該当値テキスト"/>
        <xdr:cNvSpPr txBox="1"/>
      </xdr:nvSpPr>
      <xdr:spPr>
        <a:xfrm>
          <a:off x="4686300" y="969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115967</xdr:rowOff>
    </xdr:from>
    <xdr:to>
      <xdr:col>20</xdr:col>
      <xdr:colOff>38100</xdr:colOff>
      <xdr:row>57</xdr:row>
      <xdr:rowOff>46117</xdr:rowOff>
    </xdr:to>
    <xdr:sp macro="" textlink="">
      <xdr:nvSpPr>
        <xdr:cNvPr id="137" name="楕円 136"/>
        <xdr:cNvSpPr/>
      </xdr:nvSpPr>
      <xdr:spPr>
        <a:xfrm>
          <a:off x="3746500" y="971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37244</xdr:rowOff>
    </xdr:from>
    <xdr:ext cx="534377" cy="259045"/>
    <xdr:sp macro="" textlink="">
      <xdr:nvSpPr>
        <xdr:cNvPr id="138" name="テキスト ボックス 137"/>
        <xdr:cNvSpPr txBox="1"/>
      </xdr:nvSpPr>
      <xdr:spPr>
        <a:xfrm>
          <a:off x="3530111" y="980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88004</xdr:rowOff>
    </xdr:from>
    <xdr:to>
      <xdr:col>15</xdr:col>
      <xdr:colOff>101600</xdr:colOff>
      <xdr:row>57</xdr:row>
      <xdr:rowOff>18154</xdr:rowOff>
    </xdr:to>
    <xdr:sp macro="" textlink="">
      <xdr:nvSpPr>
        <xdr:cNvPr id="139" name="楕円 138"/>
        <xdr:cNvSpPr/>
      </xdr:nvSpPr>
      <xdr:spPr>
        <a:xfrm>
          <a:off x="2857500" y="96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9281</xdr:rowOff>
    </xdr:from>
    <xdr:ext cx="534377" cy="259045"/>
    <xdr:sp macro="" textlink="">
      <xdr:nvSpPr>
        <xdr:cNvPr id="140" name="テキスト ボックス 139"/>
        <xdr:cNvSpPr txBox="1"/>
      </xdr:nvSpPr>
      <xdr:spPr>
        <a:xfrm>
          <a:off x="2641111" y="97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132800</xdr:rowOff>
    </xdr:from>
    <xdr:to>
      <xdr:col>10</xdr:col>
      <xdr:colOff>165100</xdr:colOff>
      <xdr:row>57</xdr:row>
      <xdr:rowOff>62950</xdr:rowOff>
    </xdr:to>
    <xdr:sp macro="" textlink="">
      <xdr:nvSpPr>
        <xdr:cNvPr id="141" name="楕円 140"/>
        <xdr:cNvSpPr/>
      </xdr:nvSpPr>
      <xdr:spPr>
        <a:xfrm>
          <a:off x="1968500" y="97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54077</xdr:rowOff>
    </xdr:from>
    <xdr:ext cx="534377" cy="259045"/>
    <xdr:sp macro="" textlink="">
      <xdr:nvSpPr>
        <xdr:cNvPr id="142" name="テキスト ボックス 141"/>
        <xdr:cNvSpPr txBox="1"/>
      </xdr:nvSpPr>
      <xdr:spPr>
        <a:xfrm>
          <a:off x="1752111" y="98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89211</xdr:rowOff>
    </xdr:from>
    <xdr:to>
      <xdr:col>6</xdr:col>
      <xdr:colOff>38100</xdr:colOff>
      <xdr:row>57</xdr:row>
      <xdr:rowOff>19361</xdr:rowOff>
    </xdr:to>
    <xdr:sp macro="" textlink="">
      <xdr:nvSpPr>
        <xdr:cNvPr id="143" name="楕円 142"/>
        <xdr:cNvSpPr/>
      </xdr:nvSpPr>
      <xdr:spPr>
        <a:xfrm>
          <a:off x="1079500" y="96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10488</xdr:rowOff>
    </xdr:from>
    <xdr:ext cx="534377" cy="259045"/>
    <xdr:sp macro="" textlink="">
      <xdr:nvSpPr>
        <xdr:cNvPr id="144" name="テキスト ボックス 143"/>
        <xdr:cNvSpPr txBox="1"/>
      </xdr:nvSpPr>
      <xdr:spPr>
        <a:xfrm>
          <a:off x="863111" y="978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11791</xdr:rowOff>
    </xdr:from>
    <xdr:to>
      <xdr:col>24</xdr:col>
      <xdr:colOff>63500</xdr:colOff>
      <xdr:row>75</xdr:row>
      <xdr:rowOff>44343</xdr:rowOff>
    </xdr:to>
    <xdr:cxnSp macro="">
      <xdr:nvCxnSpPr>
        <xdr:cNvPr id="174" name="直線コネクタ 173"/>
        <xdr:cNvCxnSpPr/>
      </xdr:nvCxnSpPr>
      <xdr:spPr>
        <a:xfrm flipV="1">
          <a:off x="3797300" y="12870541"/>
          <a:ext cx="838200" cy="3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44343</xdr:rowOff>
    </xdr:from>
    <xdr:to>
      <xdr:col>19</xdr:col>
      <xdr:colOff>177800</xdr:colOff>
      <xdr:row>75</xdr:row>
      <xdr:rowOff>106042</xdr:rowOff>
    </xdr:to>
    <xdr:cxnSp macro="">
      <xdr:nvCxnSpPr>
        <xdr:cNvPr id="177" name="直線コネクタ 176"/>
        <xdr:cNvCxnSpPr/>
      </xdr:nvCxnSpPr>
      <xdr:spPr>
        <a:xfrm flipV="1">
          <a:off x="2908300" y="12903093"/>
          <a:ext cx="8890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83083</xdr:rowOff>
    </xdr:from>
    <xdr:to>
      <xdr:col>15</xdr:col>
      <xdr:colOff>50800</xdr:colOff>
      <xdr:row>75</xdr:row>
      <xdr:rowOff>106042</xdr:rowOff>
    </xdr:to>
    <xdr:cxnSp macro="">
      <xdr:nvCxnSpPr>
        <xdr:cNvPr id="180" name="直線コネクタ 179"/>
        <xdr:cNvCxnSpPr/>
      </xdr:nvCxnSpPr>
      <xdr:spPr>
        <a:xfrm>
          <a:off x="2019300" y="12941833"/>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83083</xdr:rowOff>
    </xdr:from>
    <xdr:to>
      <xdr:col>10</xdr:col>
      <xdr:colOff>114300</xdr:colOff>
      <xdr:row>76</xdr:row>
      <xdr:rowOff>37576</xdr:rowOff>
    </xdr:to>
    <xdr:cxnSp macro="">
      <xdr:nvCxnSpPr>
        <xdr:cNvPr id="183" name="直線コネクタ 182"/>
        <xdr:cNvCxnSpPr/>
      </xdr:nvCxnSpPr>
      <xdr:spPr>
        <a:xfrm flipV="1">
          <a:off x="1130300" y="12941833"/>
          <a:ext cx="889000" cy="1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132441</xdr:rowOff>
    </xdr:from>
    <xdr:to>
      <xdr:col>24</xdr:col>
      <xdr:colOff>114300</xdr:colOff>
      <xdr:row>75</xdr:row>
      <xdr:rowOff>62591</xdr:rowOff>
    </xdr:to>
    <xdr:sp macro="" textlink="">
      <xdr:nvSpPr>
        <xdr:cNvPr id="193" name="楕円 192"/>
        <xdr:cNvSpPr/>
      </xdr:nvSpPr>
      <xdr:spPr>
        <a:xfrm>
          <a:off x="4584700" y="128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155318</xdr:rowOff>
    </xdr:from>
    <xdr:ext cx="599010" cy="259045"/>
    <xdr:sp macro="" textlink="">
      <xdr:nvSpPr>
        <xdr:cNvPr id="194" name="民生費該当値テキスト"/>
        <xdr:cNvSpPr txBox="1"/>
      </xdr:nvSpPr>
      <xdr:spPr>
        <a:xfrm>
          <a:off x="4686300" y="1267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164993</xdr:rowOff>
    </xdr:from>
    <xdr:to>
      <xdr:col>20</xdr:col>
      <xdr:colOff>38100</xdr:colOff>
      <xdr:row>75</xdr:row>
      <xdr:rowOff>95143</xdr:rowOff>
    </xdr:to>
    <xdr:sp macro="" textlink="">
      <xdr:nvSpPr>
        <xdr:cNvPr id="195" name="楕円 194"/>
        <xdr:cNvSpPr/>
      </xdr:nvSpPr>
      <xdr:spPr>
        <a:xfrm>
          <a:off x="3746500" y="128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111670</xdr:rowOff>
    </xdr:from>
    <xdr:ext cx="599010" cy="259045"/>
    <xdr:sp macro="" textlink="">
      <xdr:nvSpPr>
        <xdr:cNvPr id="196" name="テキスト ボックス 195"/>
        <xdr:cNvSpPr txBox="1"/>
      </xdr:nvSpPr>
      <xdr:spPr>
        <a:xfrm>
          <a:off x="3497795" y="1262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55242</xdr:rowOff>
    </xdr:from>
    <xdr:to>
      <xdr:col>15</xdr:col>
      <xdr:colOff>101600</xdr:colOff>
      <xdr:row>75</xdr:row>
      <xdr:rowOff>156843</xdr:rowOff>
    </xdr:to>
    <xdr:sp macro="" textlink="">
      <xdr:nvSpPr>
        <xdr:cNvPr id="197" name="楕円 196"/>
        <xdr:cNvSpPr/>
      </xdr:nvSpPr>
      <xdr:spPr>
        <a:xfrm>
          <a:off x="2857500" y="129139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1919</xdr:rowOff>
    </xdr:from>
    <xdr:ext cx="599010" cy="259045"/>
    <xdr:sp macro="" textlink="">
      <xdr:nvSpPr>
        <xdr:cNvPr id="198" name="テキスト ボックス 197"/>
        <xdr:cNvSpPr txBox="1"/>
      </xdr:nvSpPr>
      <xdr:spPr>
        <a:xfrm>
          <a:off x="2608795" y="1268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32283</xdr:rowOff>
    </xdr:from>
    <xdr:to>
      <xdr:col>10</xdr:col>
      <xdr:colOff>165100</xdr:colOff>
      <xdr:row>75</xdr:row>
      <xdr:rowOff>133883</xdr:rowOff>
    </xdr:to>
    <xdr:sp macro="" textlink="">
      <xdr:nvSpPr>
        <xdr:cNvPr id="199" name="楕円 198"/>
        <xdr:cNvSpPr/>
      </xdr:nvSpPr>
      <xdr:spPr>
        <a:xfrm>
          <a:off x="1968500" y="1289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150410</xdr:rowOff>
    </xdr:from>
    <xdr:ext cx="599010" cy="259045"/>
    <xdr:sp macro="" textlink="">
      <xdr:nvSpPr>
        <xdr:cNvPr id="200" name="テキスト ボックス 199"/>
        <xdr:cNvSpPr txBox="1"/>
      </xdr:nvSpPr>
      <xdr:spPr>
        <a:xfrm>
          <a:off x="1719795" y="126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158226</xdr:rowOff>
    </xdr:from>
    <xdr:to>
      <xdr:col>6</xdr:col>
      <xdr:colOff>38100</xdr:colOff>
      <xdr:row>76</xdr:row>
      <xdr:rowOff>88376</xdr:rowOff>
    </xdr:to>
    <xdr:sp macro="" textlink="">
      <xdr:nvSpPr>
        <xdr:cNvPr id="201" name="楕円 200"/>
        <xdr:cNvSpPr/>
      </xdr:nvSpPr>
      <xdr:spPr>
        <a:xfrm>
          <a:off x="1079500" y="130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104904</xdr:rowOff>
    </xdr:from>
    <xdr:ext cx="599010" cy="259045"/>
    <xdr:sp macro="" textlink="">
      <xdr:nvSpPr>
        <xdr:cNvPr id="202" name="テキスト ボックス 201"/>
        <xdr:cNvSpPr txBox="1"/>
      </xdr:nvSpPr>
      <xdr:spPr>
        <a:xfrm>
          <a:off x="830795" y="1279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130053</xdr:rowOff>
    </xdr:from>
    <xdr:to>
      <xdr:col>24</xdr:col>
      <xdr:colOff>63500</xdr:colOff>
      <xdr:row>95</xdr:row>
      <xdr:rowOff>4612</xdr:rowOff>
    </xdr:to>
    <xdr:cxnSp macro="">
      <xdr:nvCxnSpPr>
        <xdr:cNvPr id="231" name="直線コネクタ 230"/>
        <xdr:cNvCxnSpPr/>
      </xdr:nvCxnSpPr>
      <xdr:spPr>
        <a:xfrm flipV="1">
          <a:off x="3797300" y="16246353"/>
          <a:ext cx="8382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4612</xdr:rowOff>
    </xdr:from>
    <xdr:to>
      <xdr:col>19</xdr:col>
      <xdr:colOff>177800</xdr:colOff>
      <xdr:row>95</xdr:row>
      <xdr:rowOff>27739</xdr:rowOff>
    </xdr:to>
    <xdr:cxnSp macro="">
      <xdr:nvCxnSpPr>
        <xdr:cNvPr id="234" name="直線コネクタ 233"/>
        <xdr:cNvCxnSpPr/>
      </xdr:nvCxnSpPr>
      <xdr:spPr>
        <a:xfrm flipV="1">
          <a:off x="2908300" y="16292362"/>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11257</xdr:rowOff>
    </xdr:from>
    <xdr:to>
      <xdr:col>15</xdr:col>
      <xdr:colOff>50800</xdr:colOff>
      <xdr:row>95</xdr:row>
      <xdr:rowOff>27739</xdr:rowOff>
    </xdr:to>
    <xdr:cxnSp macro="">
      <xdr:nvCxnSpPr>
        <xdr:cNvPr id="237" name="直線コネクタ 236"/>
        <xdr:cNvCxnSpPr/>
      </xdr:nvCxnSpPr>
      <xdr:spPr>
        <a:xfrm>
          <a:off x="2019300" y="16299007"/>
          <a:ext cx="8890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11257</xdr:rowOff>
    </xdr:from>
    <xdr:to>
      <xdr:col>10</xdr:col>
      <xdr:colOff>114300</xdr:colOff>
      <xdr:row>95</xdr:row>
      <xdr:rowOff>73955</xdr:rowOff>
    </xdr:to>
    <xdr:cxnSp macro="">
      <xdr:nvCxnSpPr>
        <xdr:cNvPr id="240" name="直線コネクタ 239"/>
        <xdr:cNvCxnSpPr/>
      </xdr:nvCxnSpPr>
      <xdr:spPr>
        <a:xfrm flipV="1">
          <a:off x="1130300" y="16299007"/>
          <a:ext cx="889000" cy="6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79253</xdr:rowOff>
    </xdr:from>
    <xdr:to>
      <xdr:col>24</xdr:col>
      <xdr:colOff>114300</xdr:colOff>
      <xdr:row>95</xdr:row>
      <xdr:rowOff>9403</xdr:rowOff>
    </xdr:to>
    <xdr:sp macro="" textlink="">
      <xdr:nvSpPr>
        <xdr:cNvPr id="250" name="楕円 249"/>
        <xdr:cNvSpPr/>
      </xdr:nvSpPr>
      <xdr:spPr>
        <a:xfrm>
          <a:off x="4584700" y="161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102130</xdr:rowOff>
    </xdr:from>
    <xdr:ext cx="599010" cy="259045"/>
    <xdr:sp macro="" textlink="">
      <xdr:nvSpPr>
        <xdr:cNvPr id="251" name="衛生費該当値テキスト"/>
        <xdr:cNvSpPr txBox="1"/>
      </xdr:nvSpPr>
      <xdr:spPr>
        <a:xfrm>
          <a:off x="4686300" y="1604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125262</xdr:rowOff>
    </xdr:from>
    <xdr:to>
      <xdr:col>20</xdr:col>
      <xdr:colOff>38100</xdr:colOff>
      <xdr:row>95</xdr:row>
      <xdr:rowOff>55412</xdr:rowOff>
    </xdr:to>
    <xdr:sp macro="" textlink="">
      <xdr:nvSpPr>
        <xdr:cNvPr id="252" name="楕円 251"/>
        <xdr:cNvSpPr/>
      </xdr:nvSpPr>
      <xdr:spPr>
        <a:xfrm>
          <a:off x="3746500" y="162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71939</xdr:rowOff>
    </xdr:from>
    <xdr:ext cx="534377" cy="259045"/>
    <xdr:sp macro="" textlink="">
      <xdr:nvSpPr>
        <xdr:cNvPr id="253" name="テキスト ボックス 252"/>
        <xdr:cNvSpPr txBox="1"/>
      </xdr:nvSpPr>
      <xdr:spPr>
        <a:xfrm>
          <a:off x="3530111" y="1601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148389</xdr:rowOff>
    </xdr:from>
    <xdr:to>
      <xdr:col>15</xdr:col>
      <xdr:colOff>101600</xdr:colOff>
      <xdr:row>95</xdr:row>
      <xdr:rowOff>78539</xdr:rowOff>
    </xdr:to>
    <xdr:sp macro="" textlink="">
      <xdr:nvSpPr>
        <xdr:cNvPr id="254" name="楕円 253"/>
        <xdr:cNvSpPr/>
      </xdr:nvSpPr>
      <xdr:spPr>
        <a:xfrm>
          <a:off x="2857500" y="162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95066</xdr:rowOff>
    </xdr:from>
    <xdr:ext cx="534377" cy="259045"/>
    <xdr:sp macro="" textlink="">
      <xdr:nvSpPr>
        <xdr:cNvPr id="255" name="テキスト ボックス 254"/>
        <xdr:cNvSpPr txBox="1"/>
      </xdr:nvSpPr>
      <xdr:spPr>
        <a:xfrm>
          <a:off x="2641111" y="1603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131907</xdr:rowOff>
    </xdr:from>
    <xdr:to>
      <xdr:col>10</xdr:col>
      <xdr:colOff>165100</xdr:colOff>
      <xdr:row>95</xdr:row>
      <xdr:rowOff>62057</xdr:rowOff>
    </xdr:to>
    <xdr:sp macro="" textlink="">
      <xdr:nvSpPr>
        <xdr:cNvPr id="256" name="楕円 255"/>
        <xdr:cNvSpPr/>
      </xdr:nvSpPr>
      <xdr:spPr>
        <a:xfrm>
          <a:off x="1968500" y="162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78584</xdr:rowOff>
    </xdr:from>
    <xdr:ext cx="534377" cy="259045"/>
    <xdr:sp macro="" textlink="">
      <xdr:nvSpPr>
        <xdr:cNvPr id="257" name="テキスト ボックス 256"/>
        <xdr:cNvSpPr txBox="1"/>
      </xdr:nvSpPr>
      <xdr:spPr>
        <a:xfrm>
          <a:off x="1752111" y="160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23155</xdr:rowOff>
    </xdr:from>
    <xdr:to>
      <xdr:col>6</xdr:col>
      <xdr:colOff>38100</xdr:colOff>
      <xdr:row>95</xdr:row>
      <xdr:rowOff>124755</xdr:rowOff>
    </xdr:to>
    <xdr:sp macro="" textlink="">
      <xdr:nvSpPr>
        <xdr:cNvPr id="258" name="楕円 257"/>
        <xdr:cNvSpPr/>
      </xdr:nvSpPr>
      <xdr:spPr>
        <a:xfrm>
          <a:off x="1079500" y="1631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141282</xdr:rowOff>
    </xdr:from>
    <xdr:ext cx="534377" cy="259045"/>
    <xdr:sp macro="" textlink="">
      <xdr:nvSpPr>
        <xdr:cNvPr id="259" name="テキスト ボックス 258"/>
        <xdr:cNvSpPr txBox="1"/>
      </xdr:nvSpPr>
      <xdr:spPr>
        <a:xfrm>
          <a:off x="863111" y="1608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138067</xdr:rowOff>
    </xdr:from>
    <xdr:to>
      <xdr:col>55</xdr:col>
      <xdr:colOff>0</xdr:colOff>
      <xdr:row>36</xdr:row>
      <xdr:rowOff>146231</xdr:rowOff>
    </xdr:to>
    <xdr:cxnSp macro="">
      <xdr:nvCxnSpPr>
        <xdr:cNvPr id="290" name="直線コネクタ 289"/>
        <xdr:cNvCxnSpPr/>
      </xdr:nvCxnSpPr>
      <xdr:spPr>
        <a:xfrm flipV="1">
          <a:off x="9639300" y="631026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146231</xdr:rowOff>
    </xdr:from>
    <xdr:to>
      <xdr:col>50</xdr:col>
      <xdr:colOff>114300</xdr:colOff>
      <xdr:row>36</xdr:row>
      <xdr:rowOff>167132</xdr:rowOff>
    </xdr:to>
    <xdr:cxnSp macro="">
      <xdr:nvCxnSpPr>
        <xdr:cNvPr id="293" name="直線コネクタ 292"/>
        <xdr:cNvCxnSpPr/>
      </xdr:nvCxnSpPr>
      <xdr:spPr>
        <a:xfrm flipV="1">
          <a:off x="8750300" y="6318431"/>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36504</xdr:rowOff>
    </xdr:from>
    <xdr:to>
      <xdr:col>45</xdr:col>
      <xdr:colOff>177800</xdr:colOff>
      <xdr:row>36</xdr:row>
      <xdr:rowOff>167132</xdr:rowOff>
    </xdr:to>
    <xdr:cxnSp macro="">
      <xdr:nvCxnSpPr>
        <xdr:cNvPr id="296" name="直線コネクタ 295"/>
        <xdr:cNvCxnSpPr/>
      </xdr:nvCxnSpPr>
      <xdr:spPr>
        <a:xfrm>
          <a:off x="7861300" y="6037254"/>
          <a:ext cx="889000" cy="30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36504</xdr:rowOff>
    </xdr:from>
    <xdr:to>
      <xdr:col>41</xdr:col>
      <xdr:colOff>50800</xdr:colOff>
      <xdr:row>35</xdr:row>
      <xdr:rowOff>41402</xdr:rowOff>
    </xdr:to>
    <xdr:cxnSp macro="">
      <xdr:nvCxnSpPr>
        <xdr:cNvPr id="299" name="直線コネクタ 298"/>
        <xdr:cNvCxnSpPr/>
      </xdr:nvCxnSpPr>
      <xdr:spPr>
        <a:xfrm flipV="1">
          <a:off x="6972300" y="603725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87267</xdr:rowOff>
    </xdr:from>
    <xdr:to>
      <xdr:col>55</xdr:col>
      <xdr:colOff>50800</xdr:colOff>
      <xdr:row>37</xdr:row>
      <xdr:rowOff>17417</xdr:rowOff>
    </xdr:to>
    <xdr:sp macro="" textlink="">
      <xdr:nvSpPr>
        <xdr:cNvPr id="309" name="楕円 308"/>
        <xdr:cNvSpPr/>
      </xdr:nvSpPr>
      <xdr:spPr>
        <a:xfrm>
          <a:off x="10426700" y="62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110144</xdr:rowOff>
    </xdr:from>
    <xdr:ext cx="469744" cy="259045"/>
    <xdr:sp macro="" textlink="">
      <xdr:nvSpPr>
        <xdr:cNvPr id="310" name="労働費該当値テキスト"/>
        <xdr:cNvSpPr txBox="1"/>
      </xdr:nvSpPr>
      <xdr:spPr>
        <a:xfrm>
          <a:off x="10528300" y="611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95431</xdr:rowOff>
    </xdr:from>
    <xdr:to>
      <xdr:col>50</xdr:col>
      <xdr:colOff>165100</xdr:colOff>
      <xdr:row>37</xdr:row>
      <xdr:rowOff>25581</xdr:rowOff>
    </xdr:to>
    <xdr:sp macro="" textlink="">
      <xdr:nvSpPr>
        <xdr:cNvPr id="311" name="楕円 310"/>
        <xdr:cNvSpPr/>
      </xdr:nvSpPr>
      <xdr:spPr>
        <a:xfrm>
          <a:off x="95885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42108</xdr:rowOff>
    </xdr:from>
    <xdr:ext cx="469744" cy="259045"/>
    <xdr:sp macro="" textlink="">
      <xdr:nvSpPr>
        <xdr:cNvPr id="312" name="テキスト ボックス 311"/>
        <xdr:cNvSpPr txBox="1"/>
      </xdr:nvSpPr>
      <xdr:spPr>
        <a:xfrm>
          <a:off x="940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116332</xdr:rowOff>
    </xdr:from>
    <xdr:to>
      <xdr:col>46</xdr:col>
      <xdr:colOff>38100</xdr:colOff>
      <xdr:row>37</xdr:row>
      <xdr:rowOff>46482</xdr:rowOff>
    </xdr:to>
    <xdr:sp macro="" textlink="">
      <xdr:nvSpPr>
        <xdr:cNvPr id="313" name="楕円 312"/>
        <xdr:cNvSpPr/>
      </xdr:nvSpPr>
      <xdr:spPr>
        <a:xfrm>
          <a:off x="8699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63009</xdr:rowOff>
    </xdr:from>
    <xdr:ext cx="469744" cy="259045"/>
    <xdr:sp macro="" textlink="">
      <xdr:nvSpPr>
        <xdr:cNvPr id="314" name="テキスト ボックス 313"/>
        <xdr:cNvSpPr txBox="1"/>
      </xdr:nvSpPr>
      <xdr:spPr>
        <a:xfrm>
          <a:off x="8515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157154</xdr:rowOff>
    </xdr:from>
    <xdr:to>
      <xdr:col>41</xdr:col>
      <xdr:colOff>101600</xdr:colOff>
      <xdr:row>35</xdr:row>
      <xdr:rowOff>87304</xdr:rowOff>
    </xdr:to>
    <xdr:sp macro="" textlink="">
      <xdr:nvSpPr>
        <xdr:cNvPr id="315" name="楕円 314"/>
        <xdr:cNvSpPr/>
      </xdr:nvSpPr>
      <xdr:spPr>
        <a:xfrm>
          <a:off x="7810500" y="59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103831</xdr:rowOff>
    </xdr:from>
    <xdr:ext cx="469744" cy="259045"/>
    <xdr:sp macro="" textlink="">
      <xdr:nvSpPr>
        <xdr:cNvPr id="316" name="テキスト ボックス 315"/>
        <xdr:cNvSpPr txBox="1"/>
      </xdr:nvSpPr>
      <xdr:spPr>
        <a:xfrm>
          <a:off x="7626428" y="576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162052</xdr:rowOff>
    </xdr:from>
    <xdr:to>
      <xdr:col>36</xdr:col>
      <xdr:colOff>165100</xdr:colOff>
      <xdr:row>35</xdr:row>
      <xdr:rowOff>92202</xdr:rowOff>
    </xdr:to>
    <xdr:sp macro="" textlink="">
      <xdr:nvSpPr>
        <xdr:cNvPr id="317" name="楕円 316"/>
        <xdr:cNvSpPr/>
      </xdr:nvSpPr>
      <xdr:spPr>
        <a:xfrm>
          <a:off x="6921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83329</xdr:rowOff>
    </xdr:from>
    <xdr:ext cx="469744" cy="259045"/>
    <xdr:sp macro="" textlink="">
      <xdr:nvSpPr>
        <xdr:cNvPr id="318" name="テキスト ボックス 317"/>
        <xdr:cNvSpPr txBox="1"/>
      </xdr:nvSpPr>
      <xdr:spPr>
        <a:xfrm>
          <a:off x="6737428"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129276</xdr:rowOff>
    </xdr:from>
    <xdr:to>
      <xdr:col>54</xdr:col>
      <xdr:colOff>189865</xdr:colOff>
      <xdr:row>58</xdr:row>
      <xdr:rowOff>68368</xdr:rowOff>
    </xdr:to>
    <xdr:cxnSp macro="">
      <xdr:nvCxnSpPr>
        <xdr:cNvPr id="340" name="直線コネクタ 339"/>
        <xdr:cNvCxnSpPr/>
      </xdr:nvCxnSpPr>
      <xdr:spPr>
        <a:xfrm flipV="1">
          <a:off x="10475595" y="8873226"/>
          <a:ext cx="1270" cy="113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72195</xdr:rowOff>
    </xdr:from>
    <xdr:ext cx="469744" cy="259045"/>
    <xdr:sp macro="" textlink="">
      <xdr:nvSpPr>
        <xdr:cNvPr id="341" name="農林水産業費最小値テキスト"/>
        <xdr:cNvSpPr txBox="1"/>
      </xdr:nvSpPr>
      <xdr:spPr>
        <a:xfrm>
          <a:off x="10528300" y="1001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68368</xdr:rowOff>
    </xdr:from>
    <xdr:to>
      <xdr:col>55</xdr:col>
      <xdr:colOff>88900</xdr:colOff>
      <xdr:row>58</xdr:row>
      <xdr:rowOff>68368</xdr:rowOff>
    </xdr:to>
    <xdr:cxnSp macro="">
      <xdr:nvCxnSpPr>
        <xdr:cNvPr id="342" name="直線コネクタ 341"/>
        <xdr:cNvCxnSpPr/>
      </xdr:nvCxnSpPr>
      <xdr:spPr>
        <a:xfrm>
          <a:off x="10388600" y="1001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75953</xdr:rowOff>
    </xdr:from>
    <xdr:ext cx="599010" cy="259045"/>
    <xdr:sp macro="" textlink="">
      <xdr:nvSpPr>
        <xdr:cNvPr id="343" name="農林水産業費最大値テキスト"/>
        <xdr:cNvSpPr txBox="1"/>
      </xdr:nvSpPr>
      <xdr:spPr>
        <a:xfrm>
          <a:off x="10528300" y="864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129276</xdr:rowOff>
    </xdr:from>
    <xdr:to>
      <xdr:col>55</xdr:col>
      <xdr:colOff>88900</xdr:colOff>
      <xdr:row>51</xdr:row>
      <xdr:rowOff>129276</xdr:rowOff>
    </xdr:to>
    <xdr:cxnSp macro="">
      <xdr:nvCxnSpPr>
        <xdr:cNvPr id="344" name="直線コネクタ 343"/>
        <xdr:cNvCxnSpPr/>
      </xdr:nvCxnSpPr>
      <xdr:spPr>
        <a:xfrm>
          <a:off x="10388600" y="887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103663</xdr:rowOff>
    </xdr:from>
    <xdr:to>
      <xdr:col>55</xdr:col>
      <xdr:colOff>0</xdr:colOff>
      <xdr:row>54</xdr:row>
      <xdr:rowOff>149146</xdr:rowOff>
    </xdr:to>
    <xdr:cxnSp macro="">
      <xdr:nvCxnSpPr>
        <xdr:cNvPr id="345" name="直線コネクタ 344"/>
        <xdr:cNvCxnSpPr/>
      </xdr:nvCxnSpPr>
      <xdr:spPr>
        <a:xfrm>
          <a:off x="9639300" y="9361963"/>
          <a:ext cx="838200" cy="4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87234</xdr:rowOff>
    </xdr:from>
    <xdr:ext cx="534377" cy="259045"/>
    <xdr:sp macro="" textlink="">
      <xdr:nvSpPr>
        <xdr:cNvPr id="346" name="農林水産業費平均値テキスト"/>
        <xdr:cNvSpPr txBox="1"/>
      </xdr:nvSpPr>
      <xdr:spPr>
        <a:xfrm>
          <a:off x="10528300" y="9688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108807</xdr:rowOff>
    </xdr:from>
    <xdr:to>
      <xdr:col>55</xdr:col>
      <xdr:colOff>50800</xdr:colOff>
      <xdr:row>57</xdr:row>
      <xdr:rowOff>38957</xdr:rowOff>
    </xdr:to>
    <xdr:sp macro="" textlink="">
      <xdr:nvSpPr>
        <xdr:cNvPr id="347" name="フローチャート: 判断 346"/>
        <xdr:cNvSpPr/>
      </xdr:nvSpPr>
      <xdr:spPr>
        <a:xfrm>
          <a:off x="10426700" y="971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26607</xdr:rowOff>
    </xdr:from>
    <xdr:to>
      <xdr:col>50</xdr:col>
      <xdr:colOff>114300</xdr:colOff>
      <xdr:row>54</xdr:row>
      <xdr:rowOff>103663</xdr:rowOff>
    </xdr:to>
    <xdr:cxnSp macro="">
      <xdr:nvCxnSpPr>
        <xdr:cNvPr id="348" name="直線コネクタ 347"/>
        <xdr:cNvCxnSpPr/>
      </xdr:nvCxnSpPr>
      <xdr:spPr>
        <a:xfrm>
          <a:off x="8750300" y="8599107"/>
          <a:ext cx="889000" cy="76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130258</xdr:rowOff>
    </xdr:from>
    <xdr:to>
      <xdr:col>50</xdr:col>
      <xdr:colOff>165100</xdr:colOff>
      <xdr:row>57</xdr:row>
      <xdr:rowOff>60408</xdr:rowOff>
    </xdr:to>
    <xdr:sp macro="" textlink="">
      <xdr:nvSpPr>
        <xdr:cNvPr id="349" name="フローチャート: 判断 348"/>
        <xdr:cNvSpPr/>
      </xdr:nvSpPr>
      <xdr:spPr>
        <a:xfrm>
          <a:off x="9588500" y="97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51535</xdr:rowOff>
    </xdr:from>
    <xdr:ext cx="534377" cy="259045"/>
    <xdr:sp macro="" textlink="">
      <xdr:nvSpPr>
        <xdr:cNvPr id="350" name="テキスト ボックス 349"/>
        <xdr:cNvSpPr txBox="1"/>
      </xdr:nvSpPr>
      <xdr:spPr>
        <a:xfrm>
          <a:off x="9372111" y="98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26607</xdr:rowOff>
    </xdr:from>
    <xdr:to>
      <xdr:col>45</xdr:col>
      <xdr:colOff>177800</xdr:colOff>
      <xdr:row>54</xdr:row>
      <xdr:rowOff>151523</xdr:rowOff>
    </xdr:to>
    <xdr:cxnSp macro="">
      <xdr:nvCxnSpPr>
        <xdr:cNvPr id="351" name="直線コネクタ 350"/>
        <xdr:cNvCxnSpPr/>
      </xdr:nvCxnSpPr>
      <xdr:spPr>
        <a:xfrm flipV="1">
          <a:off x="7861300" y="8599107"/>
          <a:ext cx="889000" cy="8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136266</xdr:rowOff>
    </xdr:from>
    <xdr:to>
      <xdr:col>46</xdr:col>
      <xdr:colOff>38100</xdr:colOff>
      <xdr:row>57</xdr:row>
      <xdr:rowOff>66416</xdr:rowOff>
    </xdr:to>
    <xdr:sp macro="" textlink="">
      <xdr:nvSpPr>
        <xdr:cNvPr id="352" name="フローチャート: 判断 351"/>
        <xdr:cNvSpPr/>
      </xdr:nvSpPr>
      <xdr:spPr>
        <a:xfrm>
          <a:off x="86995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57543</xdr:rowOff>
    </xdr:from>
    <xdr:ext cx="534377" cy="259045"/>
    <xdr:sp macro="" textlink="">
      <xdr:nvSpPr>
        <xdr:cNvPr id="353" name="テキスト ボックス 352"/>
        <xdr:cNvSpPr txBox="1"/>
      </xdr:nvSpPr>
      <xdr:spPr>
        <a:xfrm>
          <a:off x="8483111" y="983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138731</xdr:rowOff>
    </xdr:from>
    <xdr:to>
      <xdr:col>41</xdr:col>
      <xdr:colOff>50800</xdr:colOff>
      <xdr:row>54</xdr:row>
      <xdr:rowOff>151523</xdr:rowOff>
    </xdr:to>
    <xdr:cxnSp macro="">
      <xdr:nvCxnSpPr>
        <xdr:cNvPr id="354" name="直線コネクタ 353"/>
        <xdr:cNvCxnSpPr/>
      </xdr:nvCxnSpPr>
      <xdr:spPr>
        <a:xfrm>
          <a:off x="6972300" y="9397031"/>
          <a:ext cx="889000" cy="1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165215</xdr:rowOff>
    </xdr:from>
    <xdr:to>
      <xdr:col>41</xdr:col>
      <xdr:colOff>101600</xdr:colOff>
      <xdr:row>57</xdr:row>
      <xdr:rowOff>95365</xdr:rowOff>
    </xdr:to>
    <xdr:sp macro="" textlink="">
      <xdr:nvSpPr>
        <xdr:cNvPr id="355" name="フローチャート: 判断 354"/>
        <xdr:cNvSpPr/>
      </xdr:nvSpPr>
      <xdr:spPr>
        <a:xfrm>
          <a:off x="7810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86492</xdr:rowOff>
    </xdr:from>
    <xdr:ext cx="534377" cy="259045"/>
    <xdr:sp macro="" textlink="">
      <xdr:nvSpPr>
        <xdr:cNvPr id="356" name="テキスト ボックス 355"/>
        <xdr:cNvSpPr txBox="1"/>
      </xdr:nvSpPr>
      <xdr:spPr>
        <a:xfrm>
          <a:off x="7594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167026</xdr:rowOff>
    </xdr:from>
    <xdr:to>
      <xdr:col>36</xdr:col>
      <xdr:colOff>165100</xdr:colOff>
      <xdr:row>57</xdr:row>
      <xdr:rowOff>97176</xdr:rowOff>
    </xdr:to>
    <xdr:sp macro="" textlink="">
      <xdr:nvSpPr>
        <xdr:cNvPr id="357" name="フローチャート: 判断 356"/>
        <xdr:cNvSpPr/>
      </xdr:nvSpPr>
      <xdr:spPr>
        <a:xfrm>
          <a:off x="6921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88303</xdr:rowOff>
    </xdr:from>
    <xdr:ext cx="534377" cy="259045"/>
    <xdr:sp macro="" textlink="">
      <xdr:nvSpPr>
        <xdr:cNvPr id="358" name="テキスト ボックス 357"/>
        <xdr:cNvSpPr txBox="1"/>
      </xdr:nvSpPr>
      <xdr:spPr>
        <a:xfrm>
          <a:off x="6705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98346</xdr:rowOff>
    </xdr:from>
    <xdr:to>
      <xdr:col>55</xdr:col>
      <xdr:colOff>50800</xdr:colOff>
      <xdr:row>55</xdr:row>
      <xdr:rowOff>28496</xdr:rowOff>
    </xdr:to>
    <xdr:sp macro="" textlink="">
      <xdr:nvSpPr>
        <xdr:cNvPr id="364" name="楕円 363"/>
        <xdr:cNvSpPr/>
      </xdr:nvSpPr>
      <xdr:spPr>
        <a:xfrm>
          <a:off x="10426700" y="93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121223</xdr:rowOff>
    </xdr:from>
    <xdr:ext cx="534377" cy="259045"/>
    <xdr:sp macro="" textlink="">
      <xdr:nvSpPr>
        <xdr:cNvPr id="365" name="農林水産業費該当値テキスト"/>
        <xdr:cNvSpPr txBox="1"/>
      </xdr:nvSpPr>
      <xdr:spPr>
        <a:xfrm>
          <a:off x="10528300" y="920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52863</xdr:rowOff>
    </xdr:from>
    <xdr:to>
      <xdr:col>50</xdr:col>
      <xdr:colOff>165100</xdr:colOff>
      <xdr:row>54</xdr:row>
      <xdr:rowOff>154463</xdr:rowOff>
    </xdr:to>
    <xdr:sp macro="" textlink="">
      <xdr:nvSpPr>
        <xdr:cNvPr id="366" name="楕円 365"/>
        <xdr:cNvSpPr/>
      </xdr:nvSpPr>
      <xdr:spPr>
        <a:xfrm>
          <a:off x="9588500" y="93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170990</xdr:rowOff>
    </xdr:from>
    <xdr:ext cx="534377" cy="259045"/>
    <xdr:sp macro="" textlink="">
      <xdr:nvSpPr>
        <xdr:cNvPr id="367" name="テキスト ボックス 366"/>
        <xdr:cNvSpPr txBox="1"/>
      </xdr:nvSpPr>
      <xdr:spPr>
        <a:xfrm>
          <a:off x="9372111" y="9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147257</xdr:rowOff>
    </xdr:from>
    <xdr:to>
      <xdr:col>46</xdr:col>
      <xdr:colOff>38100</xdr:colOff>
      <xdr:row>50</xdr:row>
      <xdr:rowOff>77407</xdr:rowOff>
    </xdr:to>
    <xdr:sp macro="" textlink="">
      <xdr:nvSpPr>
        <xdr:cNvPr id="368" name="楕円 367"/>
        <xdr:cNvSpPr/>
      </xdr:nvSpPr>
      <xdr:spPr>
        <a:xfrm>
          <a:off x="8699500" y="854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93934</xdr:rowOff>
    </xdr:from>
    <xdr:ext cx="599010" cy="259045"/>
    <xdr:sp macro="" textlink="">
      <xdr:nvSpPr>
        <xdr:cNvPr id="369" name="テキスト ボックス 368"/>
        <xdr:cNvSpPr txBox="1"/>
      </xdr:nvSpPr>
      <xdr:spPr>
        <a:xfrm>
          <a:off x="8450795" y="832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100723</xdr:rowOff>
    </xdr:from>
    <xdr:to>
      <xdr:col>41</xdr:col>
      <xdr:colOff>101600</xdr:colOff>
      <xdr:row>55</xdr:row>
      <xdr:rowOff>30873</xdr:rowOff>
    </xdr:to>
    <xdr:sp macro="" textlink="">
      <xdr:nvSpPr>
        <xdr:cNvPr id="370" name="楕円 369"/>
        <xdr:cNvSpPr/>
      </xdr:nvSpPr>
      <xdr:spPr>
        <a:xfrm>
          <a:off x="7810500" y="935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47400</xdr:rowOff>
    </xdr:from>
    <xdr:ext cx="534377" cy="259045"/>
    <xdr:sp macro="" textlink="">
      <xdr:nvSpPr>
        <xdr:cNvPr id="371" name="テキスト ボックス 370"/>
        <xdr:cNvSpPr txBox="1"/>
      </xdr:nvSpPr>
      <xdr:spPr>
        <a:xfrm>
          <a:off x="7594111" y="913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87931</xdr:rowOff>
    </xdr:from>
    <xdr:to>
      <xdr:col>36</xdr:col>
      <xdr:colOff>165100</xdr:colOff>
      <xdr:row>55</xdr:row>
      <xdr:rowOff>18081</xdr:rowOff>
    </xdr:to>
    <xdr:sp macro="" textlink="">
      <xdr:nvSpPr>
        <xdr:cNvPr id="372" name="楕円 371"/>
        <xdr:cNvSpPr/>
      </xdr:nvSpPr>
      <xdr:spPr>
        <a:xfrm>
          <a:off x="6921500" y="934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34608</xdr:rowOff>
    </xdr:from>
    <xdr:ext cx="534377" cy="259045"/>
    <xdr:sp macro="" textlink="">
      <xdr:nvSpPr>
        <xdr:cNvPr id="373" name="テキスト ボックス 372"/>
        <xdr:cNvSpPr txBox="1"/>
      </xdr:nvSpPr>
      <xdr:spPr>
        <a:xfrm>
          <a:off x="6705111" y="912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397" name="直線コネクタ 396"/>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398"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399" name="直線コネクタ 398"/>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0"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1" name="直線コネクタ 400"/>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27465</xdr:rowOff>
    </xdr:from>
    <xdr:to>
      <xdr:col>55</xdr:col>
      <xdr:colOff>0</xdr:colOff>
      <xdr:row>78</xdr:row>
      <xdr:rowOff>45106</xdr:rowOff>
    </xdr:to>
    <xdr:cxnSp macro="">
      <xdr:nvCxnSpPr>
        <xdr:cNvPr id="402" name="直線コネクタ 401"/>
        <xdr:cNvCxnSpPr/>
      </xdr:nvCxnSpPr>
      <xdr:spPr>
        <a:xfrm flipV="1">
          <a:off x="9639300" y="13400565"/>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3"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4" name="フローチャート: 判断 403"/>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8629</xdr:rowOff>
    </xdr:from>
    <xdr:to>
      <xdr:col>50</xdr:col>
      <xdr:colOff>114300</xdr:colOff>
      <xdr:row>78</xdr:row>
      <xdr:rowOff>45106</xdr:rowOff>
    </xdr:to>
    <xdr:cxnSp macro="">
      <xdr:nvCxnSpPr>
        <xdr:cNvPr id="405" name="直線コネクタ 404"/>
        <xdr:cNvCxnSpPr/>
      </xdr:nvCxnSpPr>
      <xdr:spPr>
        <a:xfrm>
          <a:off x="8750300" y="13381729"/>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06" name="フローチャート: 判断 405"/>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07" name="テキスト ボックス 406"/>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8629</xdr:rowOff>
    </xdr:from>
    <xdr:to>
      <xdr:col>45</xdr:col>
      <xdr:colOff>177800</xdr:colOff>
      <xdr:row>78</xdr:row>
      <xdr:rowOff>42445</xdr:rowOff>
    </xdr:to>
    <xdr:cxnSp macro="">
      <xdr:nvCxnSpPr>
        <xdr:cNvPr id="408" name="直線コネクタ 407"/>
        <xdr:cNvCxnSpPr/>
      </xdr:nvCxnSpPr>
      <xdr:spPr>
        <a:xfrm flipV="1">
          <a:off x="7861300" y="13381729"/>
          <a:ext cx="889000" cy="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09" name="フローチャート: 判断 408"/>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0" name="テキスト ボックス 409"/>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3789</xdr:rowOff>
    </xdr:from>
    <xdr:to>
      <xdr:col>41</xdr:col>
      <xdr:colOff>50800</xdr:colOff>
      <xdr:row>78</xdr:row>
      <xdr:rowOff>42445</xdr:rowOff>
    </xdr:to>
    <xdr:cxnSp macro="">
      <xdr:nvCxnSpPr>
        <xdr:cNvPr id="411" name="直線コネクタ 410"/>
        <xdr:cNvCxnSpPr/>
      </xdr:nvCxnSpPr>
      <xdr:spPr>
        <a:xfrm>
          <a:off x="6972300" y="13376889"/>
          <a:ext cx="889000" cy="3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2" name="フローチャート: 判断 411"/>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3" name="テキスト ボックス 412"/>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4" name="フローチャート: 判断 413"/>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5" name="テキスト ボックス 414"/>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148115</xdr:rowOff>
    </xdr:from>
    <xdr:to>
      <xdr:col>55</xdr:col>
      <xdr:colOff>50800</xdr:colOff>
      <xdr:row>78</xdr:row>
      <xdr:rowOff>78265</xdr:rowOff>
    </xdr:to>
    <xdr:sp macro="" textlink="">
      <xdr:nvSpPr>
        <xdr:cNvPr id="421" name="楕円 420"/>
        <xdr:cNvSpPr/>
      </xdr:nvSpPr>
      <xdr:spPr>
        <a:xfrm>
          <a:off x="10426700" y="133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170992</xdr:rowOff>
    </xdr:from>
    <xdr:ext cx="534377" cy="259045"/>
    <xdr:sp macro="" textlink="">
      <xdr:nvSpPr>
        <xdr:cNvPr id="422" name="商工費該当値テキスト"/>
        <xdr:cNvSpPr txBox="1"/>
      </xdr:nvSpPr>
      <xdr:spPr>
        <a:xfrm>
          <a:off x="10528300" y="132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165756</xdr:rowOff>
    </xdr:from>
    <xdr:to>
      <xdr:col>50</xdr:col>
      <xdr:colOff>165100</xdr:colOff>
      <xdr:row>78</xdr:row>
      <xdr:rowOff>95906</xdr:rowOff>
    </xdr:to>
    <xdr:sp macro="" textlink="">
      <xdr:nvSpPr>
        <xdr:cNvPr id="423" name="楕円 422"/>
        <xdr:cNvSpPr/>
      </xdr:nvSpPr>
      <xdr:spPr>
        <a:xfrm>
          <a:off x="9588500" y="133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112433</xdr:rowOff>
    </xdr:from>
    <xdr:ext cx="534377" cy="259045"/>
    <xdr:sp macro="" textlink="">
      <xdr:nvSpPr>
        <xdr:cNvPr id="424" name="テキスト ボックス 423"/>
        <xdr:cNvSpPr txBox="1"/>
      </xdr:nvSpPr>
      <xdr:spPr>
        <a:xfrm>
          <a:off x="9372111" y="1314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129279</xdr:rowOff>
    </xdr:from>
    <xdr:to>
      <xdr:col>46</xdr:col>
      <xdr:colOff>38100</xdr:colOff>
      <xdr:row>78</xdr:row>
      <xdr:rowOff>59429</xdr:rowOff>
    </xdr:to>
    <xdr:sp macro="" textlink="">
      <xdr:nvSpPr>
        <xdr:cNvPr id="425" name="楕円 424"/>
        <xdr:cNvSpPr/>
      </xdr:nvSpPr>
      <xdr:spPr>
        <a:xfrm>
          <a:off x="8699500" y="133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75956</xdr:rowOff>
    </xdr:from>
    <xdr:ext cx="534377" cy="259045"/>
    <xdr:sp macro="" textlink="">
      <xdr:nvSpPr>
        <xdr:cNvPr id="426" name="テキスト ボックス 425"/>
        <xdr:cNvSpPr txBox="1"/>
      </xdr:nvSpPr>
      <xdr:spPr>
        <a:xfrm>
          <a:off x="8483111" y="1310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163095</xdr:rowOff>
    </xdr:from>
    <xdr:to>
      <xdr:col>41</xdr:col>
      <xdr:colOff>101600</xdr:colOff>
      <xdr:row>78</xdr:row>
      <xdr:rowOff>93245</xdr:rowOff>
    </xdr:to>
    <xdr:sp macro="" textlink="">
      <xdr:nvSpPr>
        <xdr:cNvPr id="427" name="楕円 426"/>
        <xdr:cNvSpPr/>
      </xdr:nvSpPr>
      <xdr:spPr>
        <a:xfrm>
          <a:off x="7810500" y="133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109772</xdr:rowOff>
    </xdr:from>
    <xdr:ext cx="534377" cy="259045"/>
    <xdr:sp macro="" textlink="">
      <xdr:nvSpPr>
        <xdr:cNvPr id="428" name="テキスト ボックス 427"/>
        <xdr:cNvSpPr txBox="1"/>
      </xdr:nvSpPr>
      <xdr:spPr>
        <a:xfrm>
          <a:off x="7594111" y="1313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124439</xdr:rowOff>
    </xdr:from>
    <xdr:to>
      <xdr:col>36</xdr:col>
      <xdr:colOff>165100</xdr:colOff>
      <xdr:row>78</xdr:row>
      <xdr:rowOff>54589</xdr:rowOff>
    </xdr:to>
    <xdr:sp macro="" textlink="">
      <xdr:nvSpPr>
        <xdr:cNvPr id="429" name="楕円 428"/>
        <xdr:cNvSpPr/>
      </xdr:nvSpPr>
      <xdr:spPr>
        <a:xfrm>
          <a:off x="6921500" y="133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71116</xdr:rowOff>
    </xdr:from>
    <xdr:ext cx="534377" cy="259045"/>
    <xdr:sp macro="" textlink="">
      <xdr:nvSpPr>
        <xdr:cNvPr id="430" name="テキスト ボックス 429"/>
        <xdr:cNvSpPr txBox="1"/>
      </xdr:nvSpPr>
      <xdr:spPr>
        <a:xfrm>
          <a:off x="6705111" y="131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4" name="直線コネクタ 453"/>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5"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56" name="直線コネクタ 455"/>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57"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58" name="直線コネクタ 457"/>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7021</xdr:rowOff>
    </xdr:from>
    <xdr:to>
      <xdr:col>55</xdr:col>
      <xdr:colOff>0</xdr:colOff>
      <xdr:row>95</xdr:row>
      <xdr:rowOff>75471</xdr:rowOff>
    </xdr:to>
    <xdr:cxnSp macro="">
      <xdr:nvCxnSpPr>
        <xdr:cNvPr id="459" name="直線コネクタ 458"/>
        <xdr:cNvCxnSpPr/>
      </xdr:nvCxnSpPr>
      <xdr:spPr>
        <a:xfrm flipV="1">
          <a:off x="9639300" y="16294771"/>
          <a:ext cx="8382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0"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1" name="フローチャート: 判断 460"/>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75471</xdr:rowOff>
    </xdr:from>
    <xdr:to>
      <xdr:col>50</xdr:col>
      <xdr:colOff>114300</xdr:colOff>
      <xdr:row>95</xdr:row>
      <xdr:rowOff>109837</xdr:rowOff>
    </xdr:to>
    <xdr:cxnSp macro="">
      <xdr:nvCxnSpPr>
        <xdr:cNvPr id="462" name="直線コネクタ 461"/>
        <xdr:cNvCxnSpPr/>
      </xdr:nvCxnSpPr>
      <xdr:spPr>
        <a:xfrm flipV="1">
          <a:off x="8750300" y="16363221"/>
          <a:ext cx="8890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3" name="フローチャート: 判断 462"/>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4" name="テキスト ボックス 463"/>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85666</xdr:rowOff>
    </xdr:from>
    <xdr:to>
      <xdr:col>45</xdr:col>
      <xdr:colOff>177800</xdr:colOff>
      <xdr:row>95</xdr:row>
      <xdr:rowOff>109837</xdr:rowOff>
    </xdr:to>
    <xdr:cxnSp macro="">
      <xdr:nvCxnSpPr>
        <xdr:cNvPr id="465" name="直線コネクタ 464"/>
        <xdr:cNvCxnSpPr/>
      </xdr:nvCxnSpPr>
      <xdr:spPr>
        <a:xfrm>
          <a:off x="7861300" y="16373416"/>
          <a:ext cx="889000" cy="2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66" name="フローチャート: 判断 465"/>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67" name="テキスト ボックス 466"/>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171095</xdr:rowOff>
    </xdr:from>
    <xdr:to>
      <xdr:col>41</xdr:col>
      <xdr:colOff>50800</xdr:colOff>
      <xdr:row>95</xdr:row>
      <xdr:rowOff>85666</xdr:rowOff>
    </xdr:to>
    <xdr:cxnSp macro="">
      <xdr:nvCxnSpPr>
        <xdr:cNvPr id="468" name="直線コネクタ 467"/>
        <xdr:cNvCxnSpPr/>
      </xdr:nvCxnSpPr>
      <xdr:spPr>
        <a:xfrm>
          <a:off x="6972300" y="16115945"/>
          <a:ext cx="889000" cy="25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69" name="フローチャート: 判断 468"/>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58648</xdr:rowOff>
    </xdr:from>
    <xdr:ext cx="534377" cy="259045"/>
    <xdr:sp macro="" textlink="">
      <xdr:nvSpPr>
        <xdr:cNvPr id="470" name="テキスト ボックス 469"/>
        <xdr:cNvSpPr txBox="1"/>
      </xdr:nvSpPr>
      <xdr:spPr>
        <a:xfrm>
          <a:off x="7594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1" name="フローチャート: 判断 470"/>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2" name="テキスト ボックス 471"/>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127671</xdr:rowOff>
    </xdr:from>
    <xdr:to>
      <xdr:col>55</xdr:col>
      <xdr:colOff>50800</xdr:colOff>
      <xdr:row>95</xdr:row>
      <xdr:rowOff>57821</xdr:rowOff>
    </xdr:to>
    <xdr:sp macro="" textlink="">
      <xdr:nvSpPr>
        <xdr:cNvPr id="478" name="楕円 477"/>
        <xdr:cNvSpPr/>
      </xdr:nvSpPr>
      <xdr:spPr>
        <a:xfrm>
          <a:off x="10426700" y="1624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150548</xdr:rowOff>
    </xdr:from>
    <xdr:ext cx="534377" cy="259045"/>
    <xdr:sp macro="" textlink="">
      <xdr:nvSpPr>
        <xdr:cNvPr id="479" name="土木費該当値テキスト"/>
        <xdr:cNvSpPr txBox="1"/>
      </xdr:nvSpPr>
      <xdr:spPr>
        <a:xfrm>
          <a:off x="10528300" y="1609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24671</xdr:rowOff>
    </xdr:from>
    <xdr:to>
      <xdr:col>50</xdr:col>
      <xdr:colOff>165100</xdr:colOff>
      <xdr:row>95</xdr:row>
      <xdr:rowOff>126271</xdr:rowOff>
    </xdr:to>
    <xdr:sp macro="" textlink="">
      <xdr:nvSpPr>
        <xdr:cNvPr id="480" name="楕円 479"/>
        <xdr:cNvSpPr/>
      </xdr:nvSpPr>
      <xdr:spPr>
        <a:xfrm>
          <a:off x="9588500" y="1631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142798</xdr:rowOff>
    </xdr:from>
    <xdr:ext cx="534377" cy="259045"/>
    <xdr:sp macro="" textlink="">
      <xdr:nvSpPr>
        <xdr:cNvPr id="481" name="テキスト ボックス 480"/>
        <xdr:cNvSpPr txBox="1"/>
      </xdr:nvSpPr>
      <xdr:spPr>
        <a:xfrm>
          <a:off x="9372111" y="1608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59037</xdr:rowOff>
    </xdr:from>
    <xdr:to>
      <xdr:col>46</xdr:col>
      <xdr:colOff>38100</xdr:colOff>
      <xdr:row>95</xdr:row>
      <xdr:rowOff>160637</xdr:rowOff>
    </xdr:to>
    <xdr:sp macro="" textlink="">
      <xdr:nvSpPr>
        <xdr:cNvPr id="482" name="楕円 481"/>
        <xdr:cNvSpPr/>
      </xdr:nvSpPr>
      <xdr:spPr>
        <a:xfrm>
          <a:off x="8699500" y="1634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5714</xdr:rowOff>
    </xdr:from>
    <xdr:ext cx="534377" cy="259045"/>
    <xdr:sp macro="" textlink="">
      <xdr:nvSpPr>
        <xdr:cNvPr id="483" name="テキスト ボックス 482"/>
        <xdr:cNvSpPr txBox="1"/>
      </xdr:nvSpPr>
      <xdr:spPr>
        <a:xfrm>
          <a:off x="8483111" y="161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34866</xdr:rowOff>
    </xdr:from>
    <xdr:to>
      <xdr:col>41</xdr:col>
      <xdr:colOff>101600</xdr:colOff>
      <xdr:row>95</xdr:row>
      <xdr:rowOff>136466</xdr:rowOff>
    </xdr:to>
    <xdr:sp macro="" textlink="">
      <xdr:nvSpPr>
        <xdr:cNvPr id="484" name="楕円 483"/>
        <xdr:cNvSpPr/>
      </xdr:nvSpPr>
      <xdr:spPr>
        <a:xfrm>
          <a:off x="7810500" y="1632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152993</xdr:rowOff>
    </xdr:from>
    <xdr:ext cx="534377" cy="259045"/>
    <xdr:sp macro="" textlink="">
      <xdr:nvSpPr>
        <xdr:cNvPr id="485" name="テキスト ボックス 484"/>
        <xdr:cNvSpPr txBox="1"/>
      </xdr:nvSpPr>
      <xdr:spPr>
        <a:xfrm>
          <a:off x="7594111" y="1609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120295</xdr:rowOff>
    </xdr:from>
    <xdr:to>
      <xdr:col>36</xdr:col>
      <xdr:colOff>165100</xdr:colOff>
      <xdr:row>94</xdr:row>
      <xdr:rowOff>50445</xdr:rowOff>
    </xdr:to>
    <xdr:sp macro="" textlink="">
      <xdr:nvSpPr>
        <xdr:cNvPr id="486" name="楕円 485"/>
        <xdr:cNvSpPr/>
      </xdr:nvSpPr>
      <xdr:spPr>
        <a:xfrm>
          <a:off x="6921500" y="160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66972</xdr:rowOff>
    </xdr:from>
    <xdr:ext cx="599010" cy="259045"/>
    <xdr:sp macro="" textlink="">
      <xdr:nvSpPr>
        <xdr:cNvPr id="487" name="テキスト ボックス 486"/>
        <xdr:cNvSpPr txBox="1"/>
      </xdr:nvSpPr>
      <xdr:spPr>
        <a:xfrm>
          <a:off x="6672795" y="1584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3" name="直線コネクタ 512"/>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4"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5" name="直線コネクタ 514"/>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16"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17" name="直線コネクタ 516"/>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80640</xdr:rowOff>
    </xdr:from>
    <xdr:to>
      <xdr:col>85</xdr:col>
      <xdr:colOff>127000</xdr:colOff>
      <xdr:row>37</xdr:row>
      <xdr:rowOff>89343</xdr:rowOff>
    </xdr:to>
    <xdr:cxnSp macro="">
      <xdr:nvCxnSpPr>
        <xdr:cNvPr id="518" name="直線コネクタ 517"/>
        <xdr:cNvCxnSpPr/>
      </xdr:nvCxnSpPr>
      <xdr:spPr>
        <a:xfrm>
          <a:off x="15481300" y="6424290"/>
          <a:ext cx="8382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19"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0" name="フローチャート: 判断 519"/>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60229</xdr:rowOff>
    </xdr:from>
    <xdr:to>
      <xdr:col>81</xdr:col>
      <xdr:colOff>50800</xdr:colOff>
      <xdr:row>37</xdr:row>
      <xdr:rowOff>80640</xdr:rowOff>
    </xdr:to>
    <xdr:cxnSp macro="">
      <xdr:nvCxnSpPr>
        <xdr:cNvPr id="521" name="直線コネクタ 520"/>
        <xdr:cNvCxnSpPr/>
      </xdr:nvCxnSpPr>
      <xdr:spPr>
        <a:xfrm>
          <a:off x="14592300" y="6403879"/>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2" name="フローチャート: 判断 521"/>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3" name="テキスト ボックス 522"/>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124368</xdr:rowOff>
    </xdr:from>
    <xdr:to>
      <xdr:col>76</xdr:col>
      <xdr:colOff>114300</xdr:colOff>
      <xdr:row>37</xdr:row>
      <xdr:rowOff>60229</xdr:rowOff>
    </xdr:to>
    <xdr:cxnSp macro="">
      <xdr:nvCxnSpPr>
        <xdr:cNvPr id="524" name="直線コネクタ 523"/>
        <xdr:cNvCxnSpPr/>
      </xdr:nvCxnSpPr>
      <xdr:spPr>
        <a:xfrm>
          <a:off x="13703300" y="6296568"/>
          <a:ext cx="889000" cy="10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5" name="フローチャート: 判断 524"/>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26" name="テキスト ボックス 525"/>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124368</xdr:rowOff>
    </xdr:from>
    <xdr:to>
      <xdr:col>71</xdr:col>
      <xdr:colOff>177800</xdr:colOff>
      <xdr:row>37</xdr:row>
      <xdr:rowOff>92298</xdr:rowOff>
    </xdr:to>
    <xdr:cxnSp macro="">
      <xdr:nvCxnSpPr>
        <xdr:cNvPr id="527" name="直線コネクタ 526"/>
        <xdr:cNvCxnSpPr/>
      </xdr:nvCxnSpPr>
      <xdr:spPr>
        <a:xfrm flipV="1">
          <a:off x="12814300" y="6296568"/>
          <a:ext cx="889000" cy="13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28" name="フローチャート: 判断 527"/>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29" name="テキスト ボックス 528"/>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0" name="フローチャート: 判断 529"/>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1" name="テキスト ボックス 530"/>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38543</xdr:rowOff>
    </xdr:from>
    <xdr:to>
      <xdr:col>85</xdr:col>
      <xdr:colOff>177800</xdr:colOff>
      <xdr:row>37</xdr:row>
      <xdr:rowOff>140143</xdr:rowOff>
    </xdr:to>
    <xdr:sp macro="" textlink="">
      <xdr:nvSpPr>
        <xdr:cNvPr id="537" name="楕円 536"/>
        <xdr:cNvSpPr/>
      </xdr:nvSpPr>
      <xdr:spPr>
        <a:xfrm>
          <a:off x="16268700" y="63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16970</xdr:rowOff>
    </xdr:from>
    <xdr:ext cx="534377" cy="259045"/>
    <xdr:sp macro="" textlink="">
      <xdr:nvSpPr>
        <xdr:cNvPr id="538" name="消防費該当値テキスト"/>
        <xdr:cNvSpPr txBox="1"/>
      </xdr:nvSpPr>
      <xdr:spPr>
        <a:xfrm>
          <a:off x="16370300" y="636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29840</xdr:rowOff>
    </xdr:from>
    <xdr:to>
      <xdr:col>81</xdr:col>
      <xdr:colOff>101600</xdr:colOff>
      <xdr:row>37</xdr:row>
      <xdr:rowOff>131440</xdr:rowOff>
    </xdr:to>
    <xdr:sp macro="" textlink="">
      <xdr:nvSpPr>
        <xdr:cNvPr id="539" name="楕円 538"/>
        <xdr:cNvSpPr/>
      </xdr:nvSpPr>
      <xdr:spPr>
        <a:xfrm>
          <a:off x="15430500" y="637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122567</xdr:rowOff>
    </xdr:from>
    <xdr:ext cx="534377" cy="259045"/>
    <xdr:sp macro="" textlink="">
      <xdr:nvSpPr>
        <xdr:cNvPr id="540" name="テキスト ボックス 539"/>
        <xdr:cNvSpPr txBox="1"/>
      </xdr:nvSpPr>
      <xdr:spPr>
        <a:xfrm>
          <a:off x="15214111" y="646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9429</xdr:rowOff>
    </xdr:from>
    <xdr:to>
      <xdr:col>76</xdr:col>
      <xdr:colOff>165100</xdr:colOff>
      <xdr:row>37</xdr:row>
      <xdr:rowOff>111029</xdr:rowOff>
    </xdr:to>
    <xdr:sp macro="" textlink="">
      <xdr:nvSpPr>
        <xdr:cNvPr id="541" name="楕円 540"/>
        <xdr:cNvSpPr/>
      </xdr:nvSpPr>
      <xdr:spPr>
        <a:xfrm>
          <a:off x="14541500" y="63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102156</xdr:rowOff>
    </xdr:from>
    <xdr:ext cx="534377" cy="259045"/>
    <xdr:sp macro="" textlink="">
      <xdr:nvSpPr>
        <xdr:cNvPr id="542" name="テキスト ボックス 541"/>
        <xdr:cNvSpPr txBox="1"/>
      </xdr:nvSpPr>
      <xdr:spPr>
        <a:xfrm>
          <a:off x="14325111" y="64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73568</xdr:rowOff>
    </xdr:from>
    <xdr:to>
      <xdr:col>72</xdr:col>
      <xdr:colOff>38100</xdr:colOff>
      <xdr:row>37</xdr:row>
      <xdr:rowOff>3718</xdr:rowOff>
    </xdr:to>
    <xdr:sp macro="" textlink="">
      <xdr:nvSpPr>
        <xdr:cNvPr id="543" name="楕円 542"/>
        <xdr:cNvSpPr/>
      </xdr:nvSpPr>
      <xdr:spPr>
        <a:xfrm>
          <a:off x="13652500" y="624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20245</xdr:rowOff>
    </xdr:from>
    <xdr:ext cx="534377" cy="259045"/>
    <xdr:sp macro="" textlink="">
      <xdr:nvSpPr>
        <xdr:cNvPr id="544" name="テキスト ボックス 543"/>
        <xdr:cNvSpPr txBox="1"/>
      </xdr:nvSpPr>
      <xdr:spPr>
        <a:xfrm>
          <a:off x="13436111" y="602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41498</xdr:rowOff>
    </xdr:from>
    <xdr:to>
      <xdr:col>67</xdr:col>
      <xdr:colOff>101600</xdr:colOff>
      <xdr:row>37</xdr:row>
      <xdr:rowOff>143098</xdr:rowOff>
    </xdr:to>
    <xdr:sp macro="" textlink="">
      <xdr:nvSpPr>
        <xdr:cNvPr id="545" name="楕円 544"/>
        <xdr:cNvSpPr/>
      </xdr:nvSpPr>
      <xdr:spPr>
        <a:xfrm>
          <a:off x="12763500" y="63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134225</xdr:rowOff>
    </xdr:from>
    <xdr:ext cx="534377" cy="259045"/>
    <xdr:sp macro="" textlink="">
      <xdr:nvSpPr>
        <xdr:cNvPr id="546" name="テキスト ボックス 545"/>
        <xdr:cNvSpPr txBox="1"/>
      </xdr:nvSpPr>
      <xdr:spPr>
        <a:xfrm>
          <a:off x="12547111" y="647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0" name="直線コネクタ 569"/>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1"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2" name="直線コネクタ 571"/>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3"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4" name="直線コネクタ 573"/>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118928</xdr:rowOff>
    </xdr:from>
    <xdr:to>
      <xdr:col>85</xdr:col>
      <xdr:colOff>127000</xdr:colOff>
      <xdr:row>55</xdr:row>
      <xdr:rowOff>49106</xdr:rowOff>
    </xdr:to>
    <xdr:cxnSp macro="">
      <xdr:nvCxnSpPr>
        <xdr:cNvPr id="575" name="直線コネクタ 574"/>
        <xdr:cNvCxnSpPr/>
      </xdr:nvCxnSpPr>
      <xdr:spPr>
        <a:xfrm flipV="1">
          <a:off x="15481300" y="9034328"/>
          <a:ext cx="838200" cy="4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76"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77" name="フローチャート: 判断 576"/>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49106</xdr:rowOff>
    </xdr:from>
    <xdr:to>
      <xdr:col>81</xdr:col>
      <xdr:colOff>50800</xdr:colOff>
      <xdr:row>56</xdr:row>
      <xdr:rowOff>171193</xdr:rowOff>
    </xdr:to>
    <xdr:cxnSp macro="">
      <xdr:nvCxnSpPr>
        <xdr:cNvPr id="578" name="直線コネクタ 577"/>
        <xdr:cNvCxnSpPr/>
      </xdr:nvCxnSpPr>
      <xdr:spPr>
        <a:xfrm flipV="1">
          <a:off x="14592300" y="9478856"/>
          <a:ext cx="889000" cy="29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79" name="フローチャート: 判断 578"/>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0" name="テキスト ボックス 579"/>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70129</xdr:rowOff>
    </xdr:from>
    <xdr:to>
      <xdr:col>76</xdr:col>
      <xdr:colOff>114300</xdr:colOff>
      <xdr:row>56</xdr:row>
      <xdr:rowOff>171193</xdr:rowOff>
    </xdr:to>
    <xdr:cxnSp macro="">
      <xdr:nvCxnSpPr>
        <xdr:cNvPr id="581" name="直線コネクタ 580"/>
        <xdr:cNvCxnSpPr/>
      </xdr:nvCxnSpPr>
      <xdr:spPr>
        <a:xfrm>
          <a:off x="13703300" y="9499879"/>
          <a:ext cx="889000" cy="27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2" name="フローチャート: 判断 581"/>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3" name="テキスト ボックス 582"/>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70129</xdr:rowOff>
    </xdr:from>
    <xdr:to>
      <xdr:col>71</xdr:col>
      <xdr:colOff>177800</xdr:colOff>
      <xdr:row>56</xdr:row>
      <xdr:rowOff>54790</xdr:rowOff>
    </xdr:to>
    <xdr:cxnSp macro="">
      <xdr:nvCxnSpPr>
        <xdr:cNvPr id="584" name="直線コネクタ 583"/>
        <xdr:cNvCxnSpPr/>
      </xdr:nvCxnSpPr>
      <xdr:spPr>
        <a:xfrm flipV="1">
          <a:off x="12814300" y="9499879"/>
          <a:ext cx="889000" cy="15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5" name="フローチャート: 判断 584"/>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86" name="テキスト ボックス 585"/>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7" name="フローチャート: 判断 586"/>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88" name="テキスト ボックス 587"/>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68128</xdr:rowOff>
    </xdr:from>
    <xdr:to>
      <xdr:col>85</xdr:col>
      <xdr:colOff>177800</xdr:colOff>
      <xdr:row>52</xdr:row>
      <xdr:rowOff>169728</xdr:rowOff>
    </xdr:to>
    <xdr:sp macro="" textlink="">
      <xdr:nvSpPr>
        <xdr:cNvPr id="594" name="楕円 593"/>
        <xdr:cNvSpPr/>
      </xdr:nvSpPr>
      <xdr:spPr>
        <a:xfrm>
          <a:off x="16268700" y="89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91005</xdr:rowOff>
    </xdr:from>
    <xdr:ext cx="599010" cy="259045"/>
    <xdr:sp macro="" textlink="">
      <xdr:nvSpPr>
        <xdr:cNvPr id="595" name="教育費該当値テキスト"/>
        <xdr:cNvSpPr txBox="1"/>
      </xdr:nvSpPr>
      <xdr:spPr>
        <a:xfrm>
          <a:off x="16370300" y="883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169756</xdr:rowOff>
    </xdr:from>
    <xdr:to>
      <xdr:col>81</xdr:col>
      <xdr:colOff>101600</xdr:colOff>
      <xdr:row>55</xdr:row>
      <xdr:rowOff>99906</xdr:rowOff>
    </xdr:to>
    <xdr:sp macro="" textlink="">
      <xdr:nvSpPr>
        <xdr:cNvPr id="596" name="楕円 595"/>
        <xdr:cNvSpPr/>
      </xdr:nvSpPr>
      <xdr:spPr>
        <a:xfrm>
          <a:off x="15430500" y="94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116433</xdr:rowOff>
    </xdr:from>
    <xdr:ext cx="534377" cy="259045"/>
    <xdr:sp macro="" textlink="">
      <xdr:nvSpPr>
        <xdr:cNvPr id="597" name="テキスト ボックス 596"/>
        <xdr:cNvSpPr txBox="1"/>
      </xdr:nvSpPr>
      <xdr:spPr>
        <a:xfrm>
          <a:off x="15214111" y="92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120393</xdr:rowOff>
    </xdr:from>
    <xdr:to>
      <xdr:col>76</xdr:col>
      <xdr:colOff>165100</xdr:colOff>
      <xdr:row>57</xdr:row>
      <xdr:rowOff>50543</xdr:rowOff>
    </xdr:to>
    <xdr:sp macro="" textlink="">
      <xdr:nvSpPr>
        <xdr:cNvPr id="598" name="楕円 597"/>
        <xdr:cNvSpPr/>
      </xdr:nvSpPr>
      <xdr:spPr>
        <a:xfrm>
          <a:off x="14541500" y="97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41670</xdr:rowOff>
    </xdr:from>
    <xdr:ext cx="534377" cy="259045"/>
    <xdr:sp macro="" textlink="">
      <xdr:nvSpPr>
        <xdr:cNvPr id="599" name="テキスト ボックス 598"/>
        <xdr:cNvSpPr txBox="1"/>
      </xdr:nvSpPr>
      <xdr:spPr>
        <a:xfrm>
          <a:off x="14325111" y="981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19329</xdr:rowOff>
    </xdr:from>
    <xdr:to>
      <xdr:col>72</xdr:col>
      <xdr:colOff>38100</xdr:colOff>
      <xdr:row>55</xdr:row>
      <xdr:rowOff>120929</xdr:rowOff>
    </xdr:to>
    <xdr:sp macro="" textlink="">
      <xdr:nvSpPr>
        <xdr:cNvPr id="600" name="楕円 599"/>
        <xdr:cNvSpPr/>
      </xdr:nvSpPr>
      <xdr:spPr>
        <a:xfrm>
          <a:off x="13652500" y="94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137456</xdr:rowOff>
    </xdr:from>
    <xdr:ext cx="534377" cy="259045"/>
    <xdr:sp macro="" textlink="">
      <xdr:nvSpPr>
        <xdr:cNvPr id="601" name="テキスト ボックス 600"/>
        <xdr:cNvSpPr txBox="1"/>
      </xdr:nvSpPr>
      <xdr:spPr>
        <a:xfrm>
          <a:off x="13436111" y="922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3990</xdr:rowOff>
    </xdr:from>
    <xdr:to>
      <xdr:col>67</xdr:col>
      <xdr:colOff>101600</xdr:colOff>
      <xdr:row>56</xdr:row>
      <xdr:rowOff>105590</xdr:rowOff>
    </xdr:to>
    <xdr:sp macro="" textlink="">
      <xdr:nvSpPr>
        <xdr:cNvPr id="602" name="楕円 601"/>
        <xdr:cNvSpPr/>
      </xdr:nvSpPr>
      <xdr:spPr>
        <a:xfrm>
          <a:off x="12763500" y="96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122117</xdr:rowOff>
    </xdr:from>
    <xdr:ext cx="534377" cy="259045"/>
    <xdr:sp macro="" textlink="">
      <xdr:nvSpPr>
        <xdr:cNvPr id="603" name="テキスト ボックス 602"/>
        <xdr:cNvSpPr txBox="1"/>
      </xdr:nvSpPr>
      <xdr:spPr>
        <a:xfrm>
          <a:off x="12547111" y="93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27" name="直線コネクタ 626"/>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0"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1" name="直線コネクタ 630"/>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27876</xdr:rowOff>
    </xdr:from>
    <xdr:to>
      <xdr:col>85</xdr:col>
      <xdr:colOff>127000</xdr:colOff>
      <xdr:row>79</xdr:row>
      <xdr:rowOff>25109</xdr:rowOff>
    </xdr:to>
    <xdr:cxnSp macro="">
      <xdr:nvCxnSpPr>
        <xdr:cNvPr id="632" name="直線コネクタ 631"/>
        <xdr:cNvCxnSpPr/>
      </xdr:nvCxnSpPr>
      <xdr:spPr>
        <a:xfrm>
          <a:off x="15481300" y="13400976"/>
          <a:ext cx="838200" cy="16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3"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4" name="フローチャート: 判断 633"/>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27876</xdr:rowOff>
    </xdr:from>
    <xdr:to>
      <xdr:col>81</xdr:col>
      <xdr:colOff>50800</xdr:colOff>
      <xdr:row>79</xdr:row>
      <xdr:rowOff>38469</xdr:rowOff>
    </xdr:to>
    <xdr:cxnSp macro="">
      <xdr:nvCxnSpPr>
        <xdr:cNvPr id="635" name="直線コネクタ 634"/>
        <xdr:cNvCxnSpPr/>
      </xdr:nvCxnSpPr>
      <xdr:spPr>
        <a:xfrm flipV="1">
          <a:off x="14592300" y="13400976"/>
          <a:ext cx="889000" cy="1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36" name="フローチャート: 判断 635"/>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37" name="テキスト ボックス 636"/>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6186</xdr:rowOff>
    </xdr:from>
    <xdr:to>
      <xdr:col>76</xdr:col>
      <xdr:colOff>114300</xdr:colOff>
      <xdr:row>79</xdr:row>
      <xdr:rowOff>38469</xdr:rowOff>
    </xdr:to>
    <xdr:cxnSp macro="">
      <xdr:nvCxnSpPr>
        <xdr:cNvPr id="638" name="直線コネクタ 637"/>
        <xdr:cNvCxnSpPr/>
      </xdr:nvCxnSpPr>
      <xdr:spPr>
        <a:xfrm>
          <a:off x="13703300" y="13550736"/>
          <a:ext cx="889000" cy="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39" name="フローチャート: 判断 638"/>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0" name="テキスト ボックス 639"/>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6186</xdr:rowOff>
    </xdr:from>
    <xdr:to>
      <xdr:col>71</xdr:col>
      <xdr:colOff>177800</xdr:colOff>
      <xdr:row>79</xdr:row>
      <xdr:rowOff>42621</xdr:rowOff>
    </xdr:to>
    <xdr:cxnSp macro="">
      <xdr:nvCxnSpPr>
        <xdr:cNvPr id="641" name="直線コネクタ 640"/>
        <xdr:cNvCxnSpPr/>
      </xdr:nvCxnSpPr>
      <xdr:spPr>
        <a:xfrm flipV="1">
          <a:off x="12814300" y="13550736"/>
          <a:ext cx="889000" cy="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2" name="フローチャート: 判断 641"/>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3" name="テキスト ボックス 642"/>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4" name="フローチャート: 判断 643"/>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5" name="テキスト ボックス 644"/>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145759</xdr:rowOff>
    </xdr:from>
    <xdr:to>
      <xdr:col>85</xdr:col>
      <xdr:colOff>177800</xdr:colOff>
      <xdr:row>79</xdr:row>
      <xdr:rowOff>75909</xdr:rowOff>
    </xdr:to>
    <xdr:sp macro="" textlink="">
      <xdr:nvSpPr>
        <xdr:cNvPr id="651" name="楕円 650"/>
        <xdr:cNvSpPr/>
      </xdr:nvSpPr>
      <xdr:spPr>
        <a:xfrm>
          <a:off x="16268700" y="135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75774</xdr:rowOff>
    </xdr:from>
    <xdr:ext cx="469744" cy="259045"/>
    <xdr:sp macro="" textlink="">
      <xdr:nvSpPr>
        <xdr:cNvPr id="652" name="災害復旧費該当値テキスト"/>
        <xdr:cNvSpPr txBox="1"/>
      </xdr:nvSpPr>
      <xdr:spPr>
        <a:xfrm>
          <a:off x="16370300" y="134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148526</xdr:rowOff>
    </xdr:from>
    <xdr:to>
      <xdr:col>81</xdr:col>
      <xdr:colOff>101600</xdr:colOff>
      <xdr:row>78</xdr:row>
      <xdr:rowOff>78676</xdr:rowOff>
    </xdr:to>
    <xdr:sp macro="" textlink="">
      <xdr:nvSpPr>
        <xdr:cNvPr id="653" name="楕円 652"/>
        <xdr:cNvSpPr/>
      </xdr:nvSpPr>
      <xdr:spPr>
        <a:xfrm>
          <a:off x="15430500" y="1335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95203</xdr:rowOff>
    </xdr:from>
    <xdr:ext cx="534377" cy="259045"/>
    <xdr:sp macro="" textlink="">
      <xdr:nvSpPr>
        <xdr:cNvPr id="654" name="テキスト ボックス 653"/>
        <xdr:cNvSpPr txBox="1"/>
      </xdr:nvSpPr>
      <xdr:spPr>
        <a:xfrm>
          <a:off x="15214111" y="1312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159119</xdr:rowOff>
    </xdr:from>
    <xdr:to>
      <xdr:col>76</xdr:col>
      <xdr:colOff>165100</xdr:colOff>
      <xdr:row>79</xdr:row>
      <xdr:rowOff>89269</xdr:rowOff>
    </xdr:to>
    <xdr:sp macro="" textlink="">
      <xdr:nvSpPr>
        <xdr:cNvPr id="655" name="楕円 654"/>
        <xdr:cNvSpPr/>
      </xdr:nvSpPr>
      <xdr:spPr>
        <a:xfrm>
          <a:off x="14541500" y="135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80396</xdr:rowOff>
    </xdr:from>
    <xdr:ext cx="378565" cy="259045"/>
    <xdr:sp macro="" textlink="">
      <xdr:nvSpPr>
        <xdr:cNvPr id="656" name="テキスト ボックス 655"/>
        <xdr:cNvSpPr txBox="1"/>
      </xdr:nvSpPr>
      <xdr:spPr>
        <a:xfrm>
          <a:off x="14403017" y="1362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126836</xdr:rowOff>
    </xdr:from>
    <xdr:to>
      <xdr:col>72</xdr:col>
      <xdr:colOff>38100</xdr:colOff>
      <xdr:row>79</xdr:row>
      <xdr:rowOff>56986</xdr:rowOff>
    </xdr:to>
    <xdr:sp macro="" textlink="">
      <xdr:nvSpPr>
        <xdr:cNvPr id="657" name="楕円 656"/>
        <xdr:cNvSpPr/>
      </xdr:nvSpPr>
      <xdr:spPr>
        <a:xfrm>
          <a:off x="13652500" y="134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48113</xdr:rowOff>
    </xdr:from>
    <xdr:ext cx="469744" cy="259045"/>
    <xdr:sp macro="" textlink="">
      <xdr:nvSpPr>
        <xdr:cNvPr id="658" name="テキスト ボックス 657"/>
        <xdr:cNvSpPr txBox="1"/>
      </xdr:nvSpPr>
      <xdr:spPr>
        <a:xfrm>
          <a:off x="13468428" y="135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163271</xdr:rowOff>
    </xdr:from>
    <xdr:to>
      <xdr:col>67</xdr:col>
      <xdr:colOff>101600</xdr:colOff>
      <xdr:row>79</xdr:row>
      <xdr:rowOff>93421</xdr:rowOff>
    </xdr:to>
    <xdr:sp macro="" textlink="">
      <xdr:nvSpPr>
        <xdr:cNvPr id="659" name="楕円 658"/>
        <xdr:cNvSpPr/>
      </xdr:nvSpPr>
      <xdr:spPr>
        <a:xfrm>
          <a:off x="12763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84548</xdr:rowOff>
    </xdr:from>
    <xdr:ext cx="378565" cy="259045"/>
    <xdr:sp macro="" textlink="">
      <xdr:nvSpPr>
        <xdr:cNvPr id="660" name="テキスト ボックス 659"/>
        <xdr:cNvSpPr txBox="1"/>
      </xdr:nvSpPr>
      <xdr:spPr>
        <a:xfrm>
          <a:off x="12625017" y="1362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4" name="直線コネクタ 683"/>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5"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86" name="直線コネクタ 685"/>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87"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88" name="直線コネクタ 687"/>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120467</xdr:rowOff>
    </xdr:from>
    <xdr:to>
      <xdr:col>85</xdr:col>
      <xdr:colOff>127000</xdr:colOff>
      <xdr:row>96</xdr:row>
      <xdr:rowOff>123617</xdr:rowOff>
    </xdr:to>
    <xdr:cxnSp macro="">
      <xdr:nvCxnSpPr>
        <xdr:cNvPr id="689" name="直線コネクタ 688"/>
        <xdr:cNvCxnSpPr/>
      </xdr:nvCxnSpPr>
      <xdr:spPr>
        <a:xfrm>
          <a:off x="15481300" y="16579667"/>
          <a:ext cx="8382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0"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1" name="フローチャート: 判断 690"/>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103257</xdr:rowOff>
    </xdr:from>
    <xdr:to>
      <xdr:col>81</xdr:col>
      <xdr:colOff>50800</xdr:colOff>
      <xdr:row>96</xdr:row>
      <xdr:rowOff>120467</xdr:rowOff>
    </xdr:to>
    <xdr:cxnSp macro="">
      <xdr:nvCxnSpPr>
        <xdr:cNvPr id="692" name="直線コネクタ 691"/>
        <xdr:cNvCxnSpPr/>
      </xdr:nvCxnSpPr>
      <xdr:spPr>
        <a:xfrm>
          <a:off x="14592300" y="16562457"/>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3" name="フローチャート: 判断 692"/>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4" name="テキスト ボックス 693"/>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88280</xdr:rowOff>
    </xdr:from>
    <xdr:to>
      <xdr:col>76</xdr:col>
      <xdr:colOff>114300</xdr:colOff>
      <xdr:row>96</xdr:row>
      <xdr:rowOff>103257</xdr:rowOff>
    </xdr:to>
    <xdr:cxnSp macro="">
      <xdr:nvCxnSpPr>
        <xdr:cNvPr id="695" name="直線コネクタ 694"/>
        <xdr:cNvCxnSpPr/>
      </xdr:nvCxnSpPr>
      <xdr:spPr>
        <a:xfrm>
          <a:off x="13703300" y="16547480"/>
          <a:ext cx="889000" cy="1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696" name="フローチャート: 判断 695"/>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697" name="テキスト ボックス 696"/>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88280</xdr:rowOff>
    </xdr:from>
    <xdr:to>
      <xdr:col>71</xdr:col>
      <xdr:colOff>177800</xdr:colOff>
      <xdr:row>96</xdr:row>
      <xdr:rowOff>103715</xdr:rowOff>
    </xdr:to>
    <xdr:cxnSp macro="">
      <xdr:nvCxnSpPr>
        <xdr:cNvPr id="698" name="直線コネクタ 697"/>
        <xdr:cNvCxnSpPr/>
      </xdr:nvCxnSpPr>
      <xdr:spPr>
        <a:xfrm flipV="1">
          <a:off x="12814300" y="16547480"/>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699" name="フローチャート: 判断 698"/>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0" name="テキスト ボックス 699"/>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1" name="フローチャート: 判断 700"/>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2" name="テキスト ボックス 701"/>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72817</xdr:rowOff>
    </xdr:from>
    <xdr:to>
      <xdr:col>85</xdr:col>
      <xdr:colOff>177800</xdr:colOff>
      <xdr:row>97</xdr:row>
      <xdr:rowOff>2967</xdr:rowOff>
    </xdr:to>
    <xdr:sp macro="" textlink="">
      <xdr:nvSpPr>
        <xdr:cNvPr id="708" name="楕円 707"/>
        <xdr:cNvSpPr/>
      </xdr:nvSpPr>
      <xdr:spPr>
        <a:xfrm>
          <a:off x="16268700" y="165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95694</xdr:rowOff>
    </xdr:from>
    <xdr:ext cx="599010" cy="259045"/>
    <xdr:sp macro="" textlink="">
      <xdr:nvSpPr>
        <xdr:cNvPr id="709" name="公債費該当値テキスト"/>
        <xdr:cNvSpPr txBox="1"/>
      </xdr:nvSpPr>
      <xdr:spPr>
        <a:xfrm>
          <a:off x="16370300" y="1638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69667</xdr:rowOff>
    </xdr:from>
    <xdr:to>
      <xdr:col>81</xdr:col>
      <xdr:colOff>101600</xdr:colOff>
      <xdr:row>96</xdr:row>
      <xdr:rowOff>171267</xdr:rowOff>
    </xdr:to>
    <xdr:sp macro="" textlink="">
      <xdr:nvSpPr>
        <xdr:cNvPr id="710" name="楕円 709"/>
        <xdr:cNvSpPr/>
      </xdr:nvSpPr>
      <xdr:spPr>
        <a:xfrm>
          <a:off x="15430500" y="165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16344</xdr:rowOff>
    </xdr:from>
    <xdr:ext cx="599010" cy="259045"/>
    <xdr:sp macro="" textlink="">
      <xdr:nvSpPr>
        <xdr:cNvPr id="711" name="テキスト ボックス 710"/>
        <xdr:cNvSpPr txBox="1"/>
      </xdr:nvSpPr>
      <xdr:spPr>
        <a:xfrm>
          <a:off x="15181795" y="1630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52457</xdr:rowOff>
    </xdr:from>
    <xdr:to>
      <xdr:col>76</xdr:col>
      <xdr:colOff>165100</xdr:colOff>
      <xdr:row>96</xdr:row>
      <xdr:rowOff>154057</xdr:rowOff>
    </xdr:to>
    <xdr:sp macro="" textlink="">
      <xdr:nvSpPr>
        <xdr:cNvPr id="712" name="楕円 711"/>
        <xdr:cNvSpPr/>
      </xdr:nvSpPr>
      <xdr:spPr>
        <a:xfrm>
          <a:off x="14541500" y="165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170584</xdr:rowOff>
    </xdr:from>
    <xdr:ext cx="599010" cy="259045"/>
    <xdr:sp macro="" textlink="">
      <xdr:nvSpPr>
        <xdr:cNvPr id="713" name="テキスト ボックス 712"/>
        <xdr:cNvSpPr txBox="1"/>
      </xdr:nvSpPr>
      <xdr:spPr>
        <a:xfrm>
          <a:off x="14292795" y="1628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37480</xdr:rowOff>
    </xdr:from>
    <xdr:to>
      <xdr:col>72</xdr:col>
      <xdr:colOff>38100</xdr:colOff>
      <xdr:row>96</xdr:row>
      <xdr:rowOff>139080</xdr:rowOff>
    </xdr:to>
    <xdr:sp macro="" textlink="">
      <xdr:nvSpPr>
        <xdr:cNvPr id="714" name="楕円 713"/>
        <xdr:cNvSpPr/>
      </xdr:nvSpPr>
      <xdr:spPr>
        <a:xfrm>
          <a:off x="13652500" y="164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155607</xdr:rowOff>
    </xdr:from>
    <xdr:ext cx="599010" cy="259045"/>
    <xdr:sp macro="" textlink="">
      <xdr:nvSpPr>
        <xdr:cNvPr id="715" name="テキスト ボックス 714"/>
        <xdr:cNvSpPr txBox="1"/>
      </xdr:nvSpPr>
      <xdr:spPr>
        <a:xfrm>
          <a:off x="13403795" y="1627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52915</xdr:rowOff>
    </xdr:from>
    <xdr:to>
      <xdr:col>67</xdr:col>
      <xdr:colOff>101600</xdr:colOff>
      <xdr:row>96</xdr:row>
      <xdr:rowOff>154515</xdr:rowOff>
    </xdr:to>
    <xdr:sp macro="" textlink="">
      <xdr:nvSpPr>
        <xdr:cNvPr id="716" name="楕円 715"/>
        <xdr:cNvSpPr/>
      </xdr:nvSpPr>
      <xdr:spPr>
        <a:xfrm>
          <a:off x="12763500" y="165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171042</xdr:rowOff>
    </xdr:from>
    <xdr:ext cx="599010" cy="259045"/>
    <xdr:sp macro="" textlink="">
      <xdr:nvSpPr>
        <xdr:cNvPr id="717" name="テキスト ボックス 716"/>
        <xdr:cNvSpPr txBox="1"/>
      </xdr:nvSpPr>
      <xdr:spPr>
        <a:xfrm>
          <a:off x="12514795" y="162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3" name="テキスト ボックス 73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37" name="直線コネクタ 736"/>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38"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0"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1" name="直線コネクタ 740"/>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3"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4" name="フローチャート: 判断 743"/>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46" name="フローチャート: 判断 745"/>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47" name="テキスト ボックス 746"/>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49" name="フローチャート: 判断 748"/>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0" name="テキスト ボックス 749"/>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2" name="フローチャート: 判断 751"/>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3" name="テキスト ボックス 752"/>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4" name="フローチャート: 判断 753"/>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5" name="テキスト ボックス 754"/>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2"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4" name="テキスト ボックス 76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6" name="テキスト ボックス 76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7" name="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8" name="テキスト ボックス 76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9" name="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0" name="テキスト ボックス 769"/>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4" name="直線コネクタ 793"/>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5"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797"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798" name="直線コネクタ 797"/>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0"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1" name="フローチャート: 判断 800"/>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3" name="フローチャート: 判断 802"/>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4" name="テキスト ボックス 803"/>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06" name="フローチャート: 判断 805"/>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07" name="テキスト ボックス 806"/>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09" name="フローチャート: 判断 808"/>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0" name="テキスト ボックス 809"/>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1" name="フローチャート: 判断 810"/>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2" name="テキスト ボックス 811"/>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19"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民生費が住民一人あたり</a:t>
          </a:r>
          <a:r>
            <a:rPr kumimoji="1" lang="en-US" altLang="ja-JP" sz="1100">
              <a:solidFill>
                <a:schemeClr val="dk1"/>
              </a:solidFill>
              <a:effectLst/>
              <a:latin typeface="+mn-lt"/>
              <a:ea typeface="+mn-ea"/>
              <a:cs typeface="+mn-cs"/>
            </a:rPr>
            <a:t>194,286</a:t>
          </a:r>
          <a:r>
            <a:rPr kumimoji="1" lang="ja-JP" altLang="ja-JP" sz="1100">
              <a:solidFill>
                <a:schemeClr val="dk1"/>
              </a:solidFill>
              <a:effectLst/>
              <a:latin typeface="+mn-lt"/>
              <a:ea typeface="+mn-ea"/>
              <a:cs typeface="+mn-cs"/>
            </a:rPr>
            <a:t>円最大構成項目となっており、昨年度からは逓増している。</a:t>
          </a:r>
          <a:endParaRPr lang="ja-JP" altLang="ja-JP" sz="1400">
            <a:effectLst/>
          </a:endParaRPr>
        </a:p>
        <a:p>
          <a:r>
            <a:rPr kumimoji="1" lang="ja-JP" altLang="ja-JP" sz="1100">
              <a:solidFill>
                <a:schemeClr val="dk1"/>
              </a:solidFill>
              <a:effectLst/>
              <a:latin typeface="+mn-lt"/>
              <a:ea typeface="+mn-ea"/>
              <a:cs typeface="+mn-cs"/>
            </a:rPr>
            <a:t>要因としては、臨時福祉給付金（低所得高齢者向け）の増による。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財政収支改善に向けた取り組みと地方交付税の拡大が相まって、実質収支額は、増加の傾向にあったが、普通交付税減の影響により、</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は減となっている。</a:t>
          </a:r>
          <a:endParaRPr lang="ja-JP" altLang="ja-JP" sz="1400">
            <a:effectLst/>
          </a:endParaRPr>
        </a:p>
        <a:p>
          <a:pPr rtl="0"/>
          <a:r>
            <a:rPr lang="ja-JP" altLang="ja-JP" sz="1100" b="0" i="0" baseline="0">
              <a:solidFill>
                <a:schemeClr val="dk1"/>
              </a:solidFill>
              <a:effectLst/>
              <a:latin typeface="+mn-lt"/>
              <a:ea typeface="+mn-ea"/>
              <a:cs typeface="+mn-cs"/>
            </a:rPr>
            <a:t>　実質収支が適正となるよう適切な予算編成に努める。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病院事業の不良債務が多額となり、連結実質赤字比率が発生している。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年度から「地方公共団体の財政の健全化に関する法律」に基づく、病院事業経営健全化計画を実施し、</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年度に健全化計画を完了したところ。</a:t>
          </a:r>
          <a:endParaRPr lang="ja-JP" altLang="ja-JP" sz="1400">
            <a:effectLst/>
          </a:endParaRPr>
        </a:p>
        <a:p>
          <a:pPr rtl="0"/>
          <a:r>
            <a:rPr lang="ja-JP" altLang="ja-JP" sz="1100" b="0" i="0" baseline="0">
              <a:solidFill>
                <a:schemeClr val="dk1"/>
              </a:solidFill>
              <a:effectLst/>
              <a:latin typeface="+mn-lt"/>
              <a:ea typeface="+mn-ea"/>
              <a:cs typeface="+mn-cs"/>
            </a:rPr>
            <a:t>　今後も病院の不良債務解消策を実施し、連結赤字の発生抑止に努める。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W34" sqref="BW34:BX34"/>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18330304</v>
      </c>
      <c r="BO4" s="410"/>
      <c r="BP4" s="410"/>
      <c r="BQ4" s="410"/>
      <c r="BR4" s="410"/>
      <c r="BS4" s="410"/>
      <c r="BT4" s="410"/>
      <c r="BU4" s="411"/>
      <c r="BV4" s="409">
        <v>17364407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2.5</v>
      </c>
      <c r="CU4" s="416"/>
      <c r="CV4" s="416"/>
      <c r="CW4" s="416"/>
      <c r="CX4" s="416"/>
      <c r="CY4" s="416"/>
      <c r="CZ4" s="416"/>
      <c r="DA4" s="417"/>
      <c r="DB4" s="415">
        <v>2.7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18092395</v>
      </c>
      <c r="BO5" s="447"/>
      <c r="BP5" s="447"/>
      <c r="BQ5" s="447"/>
      <c r="BR5" s="447"/>
      <c r="BS5" s="447"/>
      <c r="BT5" s="447"/>
      <c r="BU5" s="448"/>
      <c r="BV5" s="446">
        <v>17100423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84.4</v>
      </c>
      <c r="CU5" s="444"/>
      <c r="CV5" s="444"/>
      <c r="CW5" s="444"/>
      <c r="CX5" s="444"/>
      <c r="CY5" s="444"/>
      <c r="CZ5" s="444"/>
      <c r="DA5" s="445"/>
      <c r="DB5" s="443">
        <v>85.1</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237909</v>
      </c>
      <c r="BO6" s="447"/>
      <c r="BP6" s="447"/>
      <c r="BQ6" s="447"/>
      <c r="BR6" s="447"/>
      <c r="BS6" s="447"/>
      <c r="BT6" s="447"/>
      <c r="BU6" s="448"/>
      <c r="BV6" s="446">
        <v>263984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88.1</v>
      </c>
      <c r="CU6" s="484"/>
      <c r="CV6" s="484"/>
      <c r="CW6" s="484"/>
      <c r="CX6" s="484"/>
      <c r="CY6" s="484"/>
      <c r="CZ6" s="484"/>
      <c r="DA6" s="485"/>
      <c r="DB6" s="483">
        <v>88.6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29</v>
      </c>
      <c r="BO7" s="447"/>
      <c r="BP7" s="447"/>
      <c r="BQ7" s="447"/>
      <c r="BR7" s="447"/>
      <c r="BS7" s="447"/>
      <c r="BT7" s="447"/>
      <c r="BU7" s="448"/>
      <c r="BV7" s="446">
        <v>13231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9364499</v>
      </c>
      <c r="CU7" s="447"/>
      <c r="CV7" s="447"/>
      <c r="CW7" s="447"/>
      <c r="CX7" s="447"/>
      <c r="CY7" s="447"/>
      <c r="CZ7" s="447"/>
      <c r="DA7" s="448"/>
      <c r="DB7" s="446">
        <v>9451086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237880</v>
      </c>
      <c r="BO8" s="447"/>
      <c r="BP8" s="447"/>
      <c r="BQ8" s="447"/>
      <c r="BR8" s="447"/>
      <c r="BS8" s="447"/>
      <c r="BT8" s="447"/>
      <c r="BU8" s="448"/>
      <c r="BV8" s="446">
        <v>250753</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0.26</v>
      </c>
      <c r="CU8" s="487"/>
      <c r="CV8" s="487"/>
      <c r="CW8" s="487"/>
      <c r="CX8" s="487"/>
      <c r="CY8" s="487"/>
      <c r="CZ8" s="487"/>
      <c r="DA8" s="488"/>
      <c r="DB8" s="486">
        <v>0.25</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21909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-12873</v>
      </c>
      <c r="BO9" s="447"/>
      <c r="BP9" s="447"/>
      <c r="BQ9" s="447"/>
      <c r="BR9" s="447"/>
      <c r="BS9" s="447"/>
      <c r="BT9" s="447"/>
      <c r="BU9" s="448"/>
      <c r="BV9" s="446">
        <v>27709</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21.7</v>
      </c>
      <c r="CU9" s="444"/>
      <c r="CV9" s="444"/>
      <c r="CW9" s="444"/>
      <c r="CX9" s="444"/>
      <c r="CY9" s="444"/>
      <c r="CZ9" s="444"/>
      <c r="DA9" s="445"/>
      <c r="DB9" s="443">
        <v>21.2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23709</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32</v>
      </c>
      <c r="BO10" s="447"/>
      <c r="BP10" s="447"/>
      <c r="BQ10" s="447"/>
      <c r="BR10" s="447"/>
      <c r="BS10" s="447"/>
      <c r="BT10" s="447"/>
      <c r="BU10" s="448"/>
      <c r="BV10" s="446">
        <v>64</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21237</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113</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299500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21156</v>
      </c>
      <c r="S13" s="528"/>
      <c r="T13" s="528"/>
      <c r="U13" s="528"/>
      <c r="V13" s="529"/>
      <c r="W13" s="462" t="s">
        <v>130</v>
      </c>
      <c r="X13" s="463"/>
      <c r="Y13" s="463"/>
      <c r="Z13" s="463"/>
      <c r="AA13" s="463"/>
      <c r="AB13" s="453"/>
      <c r="AC13" s="497">
        <v>1743</v>
      </c>
      <c r="AD13" s="498"/>
      <c r="AE13" s="498"/>
      <c r="AF13" s="498"/>
      <c r="AG13" s="537"/>
      <c r="AH13" s="497">
        <v>2066</v>
      </c>
      <c r="AI13" s="498"/>
      <c r="AJ13" s="498"/>
      <c r="AK13" s="498"/>
      <c r="AL13" s="499"/>
      <c r="AM13" s="475" t="s">
        <v>131</v>
      </c>
      <c r="AN13" s="476"/>
      <c r="AO13" s="476"/>
      <c r="AP13" s="476"/>
      <c r="AQ13" s="476"/>
      <c r="AR13" s="476"/>
      <c r="AS13" s="476"/>
      <c r="AT13" s="477"/>
      <c r="AU13" s="478" t="s">
        <v>113</v>
      </c>
      <c r="AV13" s="479"/>
      <c r="AW13" s="479"/>
      <c r="AX13" s="479"/>
      <c r="AY13" s="480" t="s">
        <v>132</v>
      </c>
      <c r="AZ13" s="481"/>
      <c r="BA13" s="481"/>
      <c r="BB13" s="481"/>
      <c r="BC13" s="481"/>
      <c r="BD13" s="481"/>
      <c r="BE13" s="481"/>
      <c r="BF13" s="481"/>
      <c r="BG13" s="481"/>
      <c r="BH13" s="481"/>
      <c r="BI13" s="481"/>
      <c r="BJ13" s="481"/>
      <c r="BK13" s="481"/>
      <c r="BL13" s="481"/>
      <c r="BM13" s="482"/>
      <c r="BN13" s="446">
        <v>-12841</v>
      </c>
      <c r="BO13" s="447"/>
      <c r="BP13" s="447"/>
      <c r="BQ13" s="447"/>
      <c r="BR13" s="447"/>
      <c r="BS13" s="447"/>
      <c r="BT13" s="447"/>
      <c r="BU13" s="448"/>
      <c r="BV13" s="446">
        <v>-271727</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14.6</v>
      </c>
      <c r="CU13" s="444"/>
      <c r="CV13" s="444"/>
      <c r="CW13" s="444"/>
      <c r="CX13" s="444"/>
      <c r="CY13" s="444"/>
      <c r="CZ13" s="444"/>
      <c r="DA13" s="445"/>
      <c r="DB13" s="443">
        <v>14.5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134</v>
      </c>
      <c r="M14" s="525"/>
      <c r="N14" s="525"/>
      <c r="O14" s="525"/>
      <c r="P14" s="525"/>
      <c r="Q14" s="526"/>
      <c r="R14" s="527">
        <v>21597</v>
      </c>
      <c r="S14" s="528"/>
      <c r="T14" s="528"/>
      <c r="U14" s="528"/>
      <c r="V14" s="529"/>
      <c r="W14" s="436"/>
      <c r="X14" s="437"/>
      <c r="Y14" s="437"/>
      <c r="Z14" s="437"/>
      <c r="AA14" s="437"/>
      <c r="AB14" s="426"/>
      <c r="AC14" s="530">
        <v>17.600000000000001</v>
      </c>
      <c r="AD14" s="531"/>
      <c r="AE14" s="531"/>
      <c r="AF14" s="531"/>
      <c r="AG14" s="532"/>
      <c r="AH14" s="530">
        <v>19.3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v>142.4</v>
      </c>
      <c r="CU14" s="542"/>
      <c r="CV14" s="542"/>
      <c r="CW14" s="542"/>
      <c r="CX14" s="542"/>
      <c r="CY14" s="542"/>
      <c r="CZ14" s="542"/>
      <c r="DA14" s="543"/>
      <c r="DB14" s="541">
        <v>130.5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129</v>
      </c>
      <c r="N15" s="535"/>
      <c r="O15" s="535"/>
      <c r="P15" s="535"/>
      <c r="Q15" s="536"/>
      <c r="R15" s="527">
        <v>21525</v>
      </c>
      <c r="S15" s="528"/>
      <c r="T15" s="528"/>
      <c r="U15" s="528"/>
      <c r="V15" s="529"/>
      <c r="W15" s="462" t="s">
        <v>136</v>
      </c>
      <c r="X15" s="463"/>
      <c r="Y15" s="463"/>
      <c r="Z15" s="463"/>
      <c r="AA15" s="463"/>
      <c r="AB15" s="453"/>
      <c r="AC15" s="497">
        <v>1267</v>
      </c>
      <c r="AD15" s="498"/>
      <c r="AE15" s="498"/>
      <c r="AF15" s="498"/>
      <c r="AG15" s="537"/>
      <c r="AH15" s="497">
        <v>1376</v>
      </c>
      <c r="AI15" s="498"/>
      <c r="AJ15" s="498"/>
      <c r="AK15" s="498"/>
      <c r="AL15" s="499"/>
      <c r="AM15" s="475"/>
      <c r="AN15" s="476"/>
      <c r="AO15" s="476"/>
      <c r="AP15" s="476"/>
      <c r="AQ15" s="476"/>
      <c r="AR15" s="476"/>
      <c r="AS15" s="476"/>
      <c r="AT15" s="477"/>
      <c r="AU15" s="478"/>
      <c r="AV15" s="479"/>
      <c r="AW15" s="479"/>
      <c r="AX15" s="479"/>
      <c r="AY15" s="406" t="s">
        <v>137</v>
      </c>
      <c r="AZ15" s="407"/>
      <c r="BA15" s="407"/>
      <c r="BB15" s="407"/>
      <c r="BC15" s="407"/>
      <c r="BD15" s="407"/>
      <c r="BE15" s="407"/>
      <c r="BF15" s="407"/>
      <c r="BG15" s="407"/>
      <c r="BH15" s="407"/>
      <c r="BI15" s="407"/>
      <c r="BJ15" s="407"/>
      <c r="BK15" s="407"/>
      <c r="BL15" s="407"/>
      <c r="BM15" s="408"/>
      <c r="BN15" s="409">
        <v>2185794</v>
      </c>
      <c r="BO15" s="410"/>
      <c r="BP15" s="410"/>
      <c r="BQ15" s="410"/>
      <c r="BR15" s="410"/>
      <c r="BS15" s="410"/>
      <c r="BT15" s="410"/>
      <c r="BU15" s="411"/>
      <c r="BV15" s="409">
        <v>2179987</v>
      </c>
      <c r="BW15" s="410"/>
      <c r="BX15" s="410"/>
      <c r="BY15" s="410"/>
      <c r="BZ15" s="410"/>
      <c r="CA15" s="410"/>
      <c r="CB15" s="410"/>
      <c r="CC15" s="411"/>
      <c r="CD15" s="544" t="s">
        <v>138</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139</v>
      </c>
      <c r="M16" s="555"/>
      <c r="N16" s="555"/>
      <c r="O16" s="555"/>
      <c r="P16" s="555"/>
      <c r="Q16" s="556"/>
      <c r="R16" s="547" t="s">
        <v>140</v>
      </c>
      <c r="S16" s="548"/>
      <c r="T16" s="548"/>
      <c r="U16" s="548"/>
      <c r="V16" s="549"/>
      <c r="W16" s="436"/>
      <c r="X16" s="437"/>
      <c r="Y16" s="437"/>
      <c r="Z16" s="437"/>
      <c r="AA16" s="437"/>
      <c r="AB16" s="426"/>
      <c r="AC16" s="530">
        <v>12.8</v>
      </c>
      <c r="AD16" s="531"/>
      <c r="AE16" s="531"/>
      <c r="AF16" s="531"/>
      <c r="AG16" s="532"/>
      <c r="AH16" s="530">
        <v>12.8</v>
      </c>
      <c r="AI16" s="531"/>
      <c r="AJ16" s="531"/>
      <c r="AK16" s="531"/>
      <c r="AL16" s="533"/>
      <c r="AM16" s="475"/>
      <c r="AN16" s="476"/>
      <c r="AO16" s="476"/>
      <c r="AP16" s="476"/>
      <c r="AQ16" s="476"/>
      <c r="AR16" s="476"/>
      <c r="AS16" s="476"/>
      <c r="AT16" s="477"/>
      <c r="AU16" s="478"/>
      <c r="AV16" s="479"/>
      <c r="AW16" s="479"/>
      <c r="AX16" s="479"/>
      <c r="AY16" s="480" t="s">
        <v>141</v>
      </c>
      <c r="AZ16" s="481"/>
      <c r="BA16" s="481"/>
      <c r="BB16" s="481"/>
      <c r="BC16" s="481"/>
      <c r="BD16" s="481"/>
      <c r="BE16" s="481"/>
      <c r="BF16" s="481"/>
      <c r="BG16" s="481"/>
      <c r="BH16" s="481"/>
      <c r="BI16" s="481"/>
      <c r="BJ16" s="481"/>
      <c r="BK16" s="481"/>
      <c r="BL16" s="481"/>
      <c r="BM16" s="482"/>
      <c r="BN16" s="446">
        <v>8416936</v>
      </c>
      <c r="BO16" s="447"/>
      <c r="BP16" s="447"/>
      <c r="BQ16" s="447"/>
      <c r="BR16" s="447"/>
      <c r="BS16" s="447"/>
      <c r="BT16" s="447"/>
      <c r="BU16" s="448"/>
      <c r="BV16" s="446">
        <v>8547185</v>
      </c>
      <c r="BW16" s="447"/>
      <c r="BX16" s="447"/>
      <c r="BY16" s="447"/>
      <c r="BZ16" s="447"/>
      <c r="CA16" s="447"/>
      <c r="CB16" s="447"/>
      <c r="CC16" s="448"/>
      <c r="CD16" s="180"/>
      <c r="CE16" s="553" t="s">
        <v>142</v>
      </c>
      <c r="CF16" s="553"/>
      <c r="CG16" s="553"/>
      <c r="CH16" s="553"/>
      <c r="CI16" s="553"/>
      <c r="CJ16" s="553"/>
      <c r="CK16" s="553"/>
      <c r="CL16" s="553"/>
      <c r="CM16" s="553"/>
      <c r="CN16" s="553"/>
      <c r="CO16" s="553"/>
      <c r="CP16" s="553"/>
      <c r="CQ16" s="553"/>
      <c r="CR16" s="553"/>
      <c r="CS16" s="554"/>
      <c r="CT16" s="443">
        <v>14.9</v>
      </c>
      <c r="CU16" s="444"/>
      <c r="CV16" s="444"/>
      <c r="CW16" s="444"/>
      <c r="CX16" s="444"/>
      <c r="CY16" s="444"/>
      <c r="CZ16" s="444"/>
      <c r="DA16" s="445"/>
      <c r="DB16" s="443">
        <v>17.600000000000001</v>
      </c>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140</v>
      </c>
      <c r="S17" s="548"/>
      <c r="T17" s="548"/>
      <c r="U17" s="548"/>
      <c r="V17" s="549"/>
      <c r="W17" s="462" t="s">
        <v>144</v>
      </c>
      <c r="X17" s="463"/>
      <c r="Y17" s="463"/>
      <c r="Z17" s="463"/>
      <c r="AA17" s="463"/>
      <c r="AB17" s="453"/>
      <c r="AC17" s="497">
        <v>6885</v>
      </c>
      <c r="AD17" s="498"/>
      <c r="AE17" s="498"/>
      <c r="AF17" s="498"/>
      <c r="AG17" s="537"/>
      <c r="AH17" s="497">
        <v>7278</v>
      </c>
      <c r="AI17" s="498"/>
      <c r="AJ17" s="498"/>
      <c r="AK17" s="498"/>
      <c r="AL17" s="499"/>
      <c r="AM17" s="475"/>
      <c r="AN17" s="476"/>
      <c r="AO17" s="476"/>
      <c r="AP17" s="476"/>
      <c r="AQ17" s="476"/>
      <c r="AR17" s="476"/>
      <c r="AS17" s="476"/>
      <c r="AT17" s="477"/>
      <c r="AU17" s="478"/>
      <c r="AV17" s="479"/>
      <c r="AW17" s="479"/>
      <c r="AX17" s="479"/>
      <c r="AY17" s="480" t="s">
        <v>145</v>
      </c>
      <c r="AZ17" s="481"/>
      <c r="BA17" s="481"/>
      <c r="BB17" s="481"/>
      <c r="BC17" s="481"/>
      <c r="BD17" s="481"/>
      <c r="BE17" s="481"/>
      <c r="BF17" s="481"/>
      <c r="BG17" s="481"/>
      <c r="BH17" s="481"/>
      <c r="BI17" s="481"/>
      <c r="BJ17" s="481"/>
      <c r="BK17" s="481"/>
      <c r="BL17" s="481"/>
      <c r="BM17" s="482"/>
      <c r="BN17" s="446">
        <v>2741127</v>
      </c>
      <c r="BO17" s="447"/>
      <c r="BP17" s="447"/>
      <c r="BQ17" s="447"/>
      <c r="BR17" s="447"/>
      <c r="BS17" s="447"/>
      <c r="BT17" s="447"/>
      <c r="BU17" s="448"/>
      <c r="BV17" s="446">
        <v>2707417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146</v>
      </c>
      <c r="C18" s="489"/>
      <c r="D18" s="489"/>
      <c r="E18" s="558"/>
      <c r="F18" s="558"/>
      <c r="G18" s="558"/>
      <c r="H18" s="558"/>
      <c r="I18" s="558"/>
      <c r="J18" s="558"/>
      <c r="K18" s="558"/>
      <c r="L18" s="559">
        <v>529.41999999999996</v>
      </c>
      <c r="M18" s="559"/>
      <c r="N18" s="559"/>
      <c r="O18" s="559"/>
      <c r="P18" s="559"/>
      <c r="Q18" s="559"/>
      <c r="R18" s="560"/>
      <c r="S18" s="560"/>
      <c r="T18" s="560"/>
      <c r="U18" s="560"/>
      <c r="V18" s="561"/>
      <c r="W18" s="464"/>
      <c r="X18" s="465"/>
      <c r="Y18" s="465"/>
      <c r="Z18" s="465"/>
      <c r="AA18" s="465"/>
      <c r="AB18" s="456"/>
      <c r="AC18" s="562">
        <v>69.599999999999994</v>
      </c>
      <c r="AD18" s="563"/>
      <c r="AE18" s="563"/>
      <c r="AF18" s="563"/>
      <c r="AG18" s="564"/>
      <c r="AH18" s="562">
        <v>67.900000000000006</v>
      </c>
      <c r="AI18" s="563"/>
      <c r="AJ18" s="563"/>
      <c r="AK18" s="563"/>
      <c r="AL18" s="565"/>
      <c r="AM18" s="475"/>
      <c r="AN18" s="476"/>
      <c r="AO18" s="476"/>
      <c r="AP18" s="476"/>
      <c r="AQ18" s="476"/>
      <c r="AR18" s="476"/>
      <c r="AS18" s="476"/>
      <c r="AT18" s="477"/>
      <c r="AU18" s="478"/>
      <c r="AV18" s="479"/>
      <c r="AW18" s="479"/>
      <c r="AX18" s="479"/>
      <c r="AY18" s="480" t="s">
        <v>147</v>
      </c>
      <c r="AZ18" s="481"/>
      <c r="BA18" s="481"/>
      <c r="BB18" s="481"/>
      <c r="BC18" s="481"/>
      <c r="BD18" s="481"/>
      <c r="BE18" s="481"/>
      <c r="BF18" s="481"/>
      <c r="BG18" s="481"/>
      <c r="BH18" s="481"/>
      <c r="BI18" s="481"/>
      <c r="BJ18" s="481"/>
      <c r="BK18" s="481"/>
      <c r="BL18" s="481"/>
      <c r="BM18" s="482"/>
      <c r="BN18" s="446">
        <v>7993296</v>
      </c>
      <c r="BO18" s="447"/>
      <c r="BP18" s="447"/>
      <c r="BQ18" s="447"/>
      <c r="BR18" s="447"/>
      <c r="BS18" s="447"/>
      <c r="BT18" s="447"/>
      <c r="BU18" s="448"/>
      <c r="BV18" s="446">
        <v>8118412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148</v>
      </c>
      <c r="C19" s="489"/>
      <c r="D19" s="489"/>
      <c r="E19" s="558"/>
      <c r="F19" s="558"/>
      <c r="G19" s="558"/>
      <c r="H19" s="558"/>
      <c r="I19" s="558"/>
      <c r="J19" s="558"/>
      <c r="K19" s="558"/>
      <c r="L19" s="566">
        <v>41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149</v>
      </c>
      <c r="AZ19" s="481"/>
      <c r="BA19" s="481"/>
      <c r="BB19" s="481"/>
      <c r="BC19" s="481"/>
      <c r="BD19" s="481"/>
      <c r="BE19" s="481"/>
      <c r="BF19" s="481"/>
      <c r="BG19" s="481"/>
      <c r="BH19" s="481"/>
      <c r="BI19" s="481"/>
      <c r="BJ19" s="481"/>
      <c r="BK19" s="481"/>
      <c r="BL19" s="481"/>
      <c r="BM19" s="482"/>
      <c r="BN19" s="446">
        <v>10621024</v>
      </c>
      <c r="BO19" s="447"/>
      <c r="BP19" s="447"/>
      <c r="BQ19" s="447"/>
      <c r="BR19" s="447"/>
      <c r="BS19" s="447"/>
      <c r="BT19" s="447"/>
      <c r="BU19" s="448"/>
      <c r="BV19" s="446">
        <v>11048434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150</v>
      </c>
      <c r="C20" s="489"/>
      <c r="D20" s="489"/>
      <c r="E20" s="558"/>
      <c r="F20" s="558"/>
      <c r="G20" s="558"/>
      <c r="H20" s="558"/>
      <c r="I20" s="558"/>
      <c r="J20" s="558"/>
      <c r="K20" s="558"/>
      <c r="L20" s="566">
        <v>9669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152</v>
      </c>
      <c r="C22" s="581"/>
      <c r="D22" s="582"/>
      <c r="E22" s="458" t="s">
        <v>1</v>
      </c>
      <c r="F22" s="463"/>
      <c r="G22" s="463"/>
      <c r="H22" s="463"/>
      <c r="I22" s="463"/>
      <c r="J22" s="463"/>
      <c r="K22" s="453"/>
      <c r="L22" s="458" t="s">
        <v>153</v>
      </c>
      <c r="M22" s="463"/>
      <c r="N22" s="463"/>
      <c r="O22" s="463"/>
      <c r="P22" s="453"/>
      <c r="Q22" s="589" t="s">
        <v>154</v>
      </c>
      <c r="R22" s="590"/>
      <c r="S22" s="590"/>
      <c r="T22" s="590"/>
      <c r="U22" s="590"/>
      <c r="V22" s="591"/>
      <c r="W22" s="595" t="s">
        <v>155</v>
      </c>
      <c r="X22" s="581"/>
      <c r="Y22" s="582"/>
      <c r="Z22" s="458" t="s">
        <v>1</v>
      </c>
      <c r="AA22" s="463"/>
      <c r="AB22" s="463"/>
      <c r="AC22" s="463"/>
      <c r="AD22" s="463"/>
      <c r="AE22" s="463"/>
      <c r="AF22" s="463"/>
      <c r="AG22" s="453"/>
      <c r="AH22" s="608" t="s">
        <v>156</v>
      </c>
      <c r="AI22" s="463"/>
      <c r="AJ22" s="463"/>
      <c r="AK22" s="463"/>
      <c r="AL22" s="453"/>
      <c r="AM22" s="608" t="s">
        <v>157</v>
      </c>
      <c r="AN22" s="609"/>
      <c r="AO22" s="609"/>
      <c r="AP22" s="609"/>
      <c r="AQ22" s="609"/>
      <c r="AR22" s="610"/>
      <c r="AS22" s="589" t="s">
        <v>154</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158</v>
      </c>
      <c r="AZ23" s="407"/>
      <c r="BA23" s="407"/>
      <c r="BB23" s="407"/>
      <c r="BC23" s="407"/>
      <c r="BD23" s="407"/>
      <c r="BE23" s="407"/>
      <c r="BF23" s="407"/>
      <c r="BG23" s="407"/>
      <c r="BH23" s="407"/>
      <c r="BI23" s="407"/>
      <c r="BJ23" s="407"/>
      <c r="BK23" s="407"/>
      <c r="BL23" s="407"/>
      <c r="BM23" s="408"/>
      <c r="BN23" s="446">
        <v>23073996</v>
      </c>
      <c r="BO23" s="447"/>
      <c r="BP23" s="447"/>
      <c r="BQ23" s="447"/>
      <c r="BR23" s="447"/>
      <c r="BS23" s="447"/>
      <c r="BT23" s="447"/>
      <c r="BU23" s="448"/>
      <c r="BV23" s="446">
        <v>22509578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159</v>
      </c>
      <c r="F24" s="476"/>
      <c r="G24" s="476"/>
      <c r="H24" s="476"/>
      <c r="I24" s="476"/>
      <c r="J24" s="476"/>
      <c r="K24" s="477"/>
      <c r="L24" s="497">
        <v>1</v>
      </c>
      <c r="M24" s="498"/>
      <c r="N24" s="498"/>
      <c r="O24" s="498"/>
      <c r="P24" s="537"/>
      <c r="Q24" s="497">
        <v>8320</v>
      </c>
      <c r="R24" s="498"/>
      <c r="S24" s="498"/>
      <c r="T24" s="498"/>
      <c r="U24" s="498"/>
      <c r="V24" s="537"/>
      <c r="W24" s="596"/>
      <c r="X24" s="584"/>
      <c r="Y24" s="585"/>
      <c r="Z24" s="496" t="s">
        <v>160</v>
      </c>
      <c r="AA24" s="476"/>
      <c r="AB24" s="476"/>
      <c r="AC24" s="476"/>
      <c r="AD24" s="476"/>
      <c r="AE24" s="476"/>
      <c r="AF24" s="476"/>
      <c r="AG24" s="477"/>
      <c r="AH24" s="497">
        <v>215</v>
      </c>
      <c r="AI24" s="498"/>
      <c r="AJ24" s="498"/>
      <c r="AK24" s="498"/>
      <c r="AL24" s="537"/>
      <c r="AM24" s="497">
        <v>670370</v>
      </c>
      <c r="AN24" s="498"/>
      <c r="AO24" s="498"/>
      <c r="AP24" s="498"/>
      <c r="AQ24" s="498"/>
      <c r="AR24" s="537"/>
      <c r="AS24" s="497">
        <v>3118</v>
      </c>
      <c r="AT24" s="498"/>
      <c r="AU24" s="498"/>
      <c r="AV24" s="498"/>
      <c r="AW24" s="498"/>
      <c r="AX24" s="499"/>
      <c r="AY24" s="616" t="s">
        <v>161</v>
      </c>
      <c r="AZ24" s="617"/>
      <c r="BA24" s="617"/>
      <c r="BB24" s="617"/>
      <c r="BC24" s="617"/>
      <c r="BD24" s="617"/>
      <c r="BE24" s="617"/>
      <c r="BF24" s="617"/>
      <c r="BG24" s="617"/>
      <c r="BH24" s="617"/>
      <c r="BI24" s="617"/>
      <c r="BJ24" s="617"/>
      <c r="BK24" s="617"/>
      <c r="BL24" s="617"/>
      <c r="BM24" s="618"/>
      <c r="BN24" s="446">
        <v>18834004</v>
      </c>
      <c r="BO24" s="447"/>
      <c r="BP24" s="447"/>
      <c r="BQ24" s="447"/>
      <c r="BR24" s="447"/>
      <c r="BS24" s="447"/>
      <c r="BT24" s="447"/>
      <c r="BU24" s="448"/>
      <c r="BV24" s="446">
        <v>18442530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162</v>
      </c>
      <c r="F25" s="476"/>
      <c r="G25" s="476"/>
      <c r="H25" s="476"/>
      <c r="I25" s="476"/>
      <c r="J25" s="476"/>
      <c r="K25" s="477"/>
      <c r="L25" s="497">
        <v>1</v>
      </c>
      <c r="M25" s="498"/>
      <c r="N25" s="498"/>
      <c r="O25" s="498"/>
      <c r="P25" s="537"/>
      <c r="Q25" s="497">
        <v>6840</v>
      </c>
      <c r="R25" s="498"/>
      <c r="S25" s="498"/>
      <c r="T25" s="498"/>
      <c r="U25" s="498"/>
      <c r="V25" s="537"/>
      <c r="W25" s="596"/>
      <c r="X25" s="584"/>
      <c r="Y25" s="585"/>
      <c r="Z25" s="496" t="s">
        <v>163</v>
      </c>
      <c r="AA25" s="476"/>
      <c r="AB25" s="476"/>
      <c r="AC25" s="476"/>
      <c r="AD25" s="476"/>
      <c r="AE25" s="476"/>
      <c r="AF25" s="476"/>
      <c r="AG25" s="477"/>
      <c r="AH25" s="497" t="s">
        <v>121</v>
      </c>
      <c r="AI25" s="498"/>
      <c r="AJ25" s="498"/>
      <c r="AK25" s="498"/>
      <c r="AL25" s="537"/>
      <c r="AM25" s="497" t="s">
        <v>121</v>
      </c>
      <c r="AN25" s="498"/>
      <c r="AO25" s="498"/>
      <c r="AP25" s="498"/>
      <c r="AQ25" s="498"/>
      <c r="AR25" s="537"/>
      <c r="AS25" s="497" t="s">
        <v>164</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v>1681517</v>
      </c>
      <c r="BO25" s="410"/>
      <c r="BP25" s="410"/>
      <c r="BQ25" s="410"/>
      <c r="BR25" s="410"/>
      <c r="BS25" s="410"/>
      <c r="BT25" s="410"/>
      <c r="BU25" s="411"/>
      <c r="BV25" s="409">
        <v>3246466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166</v>
      </c>
      <c r="F26" s="476"/>
      <c r="G26" s="476"/>
      <c r="H26" s="476"/>
      <c r="I26" s="476"/>
      <c r="J26" s="476"/>
      <c r="K26" s="477"/>
      <c r="L26" s="497">
        <v>1</v>
      </c>
      <c r="M26" s="498"/>
      <c r="N26" s="498"/>
      <c r="O26" s="498"/>
      <c r="P26" s="537"/>
      <c r="Q26" s="497">
        <v>6060</v>
      </c>
      <c r="R26" s="498"/>
      <c r="S26" s="498"/>
      <c r="T26" s="498"/>
      <c r="U26" s="498"/>
      <c r="V26" s="537"/>
      <c r="W26" s="596"/>
      <c r="X26" s="584"/>
      <c r="Y26" s="585"/>
      <c r="Z26" s="496" t="s">
        <v>167</v>
      </c>
      <c r="AA26" s="606"/>
      <c r="AB26" s="606"/>
      <c r="AC26" s="606"/>
      <c r="AD26" s="606"/>
      <c r="AE26" s="606"/>
      <c r="AF26" s="606"/>
      <c r="AG26" s="607"/>
      <c r="AH26" s="497" t="s">
        <v>164</v>
      </c>
      <c r="AI26" s="498"/>
      <c r="AJ26" s="498"/>
      <c r="AK26" s="498"/>
      <c r="AL26" s="537"/>
      <c r="AM26" s="497" t="s">
        <v>121</v>
      </c>
      <c r="AN26" s="498"/>
      <c r="AO26" s="498"/>
      <c r="AP26" s="498"/>
      <c r="AQ26" s="498"/>
      <c r="AR26" s="537"/>
      <c r="AS26" s="497" t="s">
        <v>164</v>
      </c>
      <c r="AT26" s="498"/>
      <c r="AU26" s="498"/>
      <c r="AV26" s="498"/>
      <c r="AW26" s="498"/>
      <c r="AX26" s="499"/>
      <c r="AY26" s="449" t="s">
        <v>168</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164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169</v>
      </c>
      <c r="F27" s="476"/>
      <c r="G27" s="476"/>
      <c r="H27" s="476"/>
      <c r="I27" s="476"/>
      <c r="J27" s="476"/>
      <c r="K27" s="477"/>
      <c r="L27" s="497">
        <v>1</v>
      </c>
      <c r="M27" s="498"/>
      <c r="N27" s="498"/>
      <c r="O27" s="498"/>
      <c r="P27" s="537"/>
      <c r="Q27" s="497">
        <v>3760</v>
      </c>
      <c r="R27" s="498"/>
      <c r="S27" s="498"/>
      <c r="T27" s="498"/>
      <c r="U27" s="498"/>
      <c r="V27" s="537"/>
      <c r="W27" s="596"/>
      <c r="X27" s="584"/>
      <c r="Y27" s="585"/>
      <c r="Z27" s="496" t="s">
        <v>170</v>
      </c>
      <c r="AA27" s="476"/>
      <c r="AB27" s="476"/>
      <c r="AC27" s="476"/>
      <c r="AD27" s="476"/>
      <c r="AE27" s="476"/>
      <c r="AF27" s="476"/>
      <c r="AG27" s="477"/>
      <c r="AH27" s="497">
        <v>10</v>
      </c>
      <c r="AI27" s="498"/>
      <c r="AJ27" s="498"/>
      <c r="AK27" s="498"/>
      <c r="AL27" s="537"/>
      <c r="AM27" s="497">
        <v>35480</v>
      </c>
      <c r="AN27" s="498"/>
      <c r="AO27" s="498"/>
      <c r="AP27" s="498"/>
      <c r="AQ27" s="498"/>
      <c r="AR27" s="537"/>
      <c r="AS27" s="497">
        <v>3548</v>
      </c>
      <c r="AT27" s="498"/>
      <c r="AU27" s="498"/>
      <c r="AV27" s="498"/>
      <c r="AW27" s="498"/>
      <c r="AX27" s="499"/>
      <c r="AY27" s="538" t="s">
        <v>171</v>
      </c>
      <c r="AZ27" s="539"/>
      <c r="BA27" s="539"/>
      <c r="BB27" s="539"/>
      <c r="BC27" s="539"/>
      <c r="BD27" s="539"/>
      <c r="BE27" s="539"/>
      <c r="BF27" s="539"/>
      <c r="BG27" s="539"/>
      <c r="BH27" s="539"/>
      <c r="BI27" s="539"/>
      <c r="BJ27" s="539"/>
      <c r="BK27" s="539"/>
      <c r="BL27" s="539"/>
      <c r="BM27" s="540"/>
      <c r="BN27" s="619">
        <v>248136</v>
      </c>
      <c r="BO27" s="620"/>
      <c r="BP27" s="620"/>
      <c r="BQ27" s="620"/>
      <c r="BR27" s="620"/>
      <c r="BS27" s="620"/>
      <c r="BT27" s="620"/>
      <c r="BU27" s="621"/>
      <c r="BV27" s="619">
        <v>677761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172</v>
      </c>
      <c r="F28" s="476"/>
      <c r="G28" s="476"/>
      <c r="H28" s="476"/>
      <c r="I28" s="476"/>
      <c r="J28" s="476"/>
      <c r="K28" s="477"/>
      <c r="L28" s="497">
        <v>1</v>
      </c>
      <c r="M28" s="498"/>
      <c r="N28" s="498"/>
      <c r="O28" s="498"/>
      <c r="P28" s="537"/>
      <c r="Q28" s="497">
        <v>3370</v>
      </c>
      <c r="R28" s="498"/>
      <c r="S28" s="498"/>
      <c r="T28" s="498"/>
      <c r="U28" s="498"/>
      <c r="V28" s="537"/>
      <c r="W28" s="596"/>
      <c r="X28" s="584"/>
      <c r="Y28" s="585"/>
      <c r="Z28" s="496" t="s">
        <v>173</v>
      </c>
      <c r="AA28" s="476"/>
      <c r="AB28" s="476"/>
      <c r="AC28" s="476"/>
      <c r="AD28" s="476"/>
      <c r="AE28" s="476"/>
      <c r="AF28" s="476"/>
      <c r="AG28" s="477"/>
      <c r="AH28" s="497" t="s">
        <v>121</v>
      </c>
      <c r="AI28" s="498"/>
      <c r="AJ28" s="498"/>
      <c r="AK28" s="498"/>
      <c r="AL28" s="537"/>
      <c r="AM28" s="497" t="s">
        <v>164</v>
      </c>
      <c r="AN28" s="498"/>
      <c r="AO28" s="498"/>
      <c r="AP28" s="498"/>
      <c r="AQ28" s="498"/>
      <c r="AR28" s="537"/>
      <c r="AS28" s="497" t="s">
        <v>164</v>
      </c>
      <c r="AT28" s="498"/>
      <c r="AU28" s="498"/>
      <c r="AV28" s="498"/>
      <c r="AW28" s="498"/>
      <c r="AX28" s="499"/>
      <c r="AY28" s="622" t="s">
        <v>174</v>
      </c>
      <c r="AZ28" s="623"/>
      <c r="BA28" s="623"/>
      <c r="BB28" s="624"/>
      <c r="BC28" s="406" t="s">
        <v>42</v>
      </c>
      <c r="BD28" s="407"/>
      <c r="BE28" s="407"/>
      <c r="BF28" s="407"/>
      <c r="BG28" s="407"/>
      <c r="BH28" s="407"/>
      <c r="BI28" s="407"/>
      <c r="BJ28" s="407"/>
      <c r="BK28" s="407"/>
      <c r="BL28" s="407"/>
      <c r="BM28" s="408"/>
      <c r="BN28" s="409">
        <v>505162</v>
      </c>
      <c r="BO28" s="410"/>
      <c r="BP28" s="410"/>
      <c r="BQ28" s="410"/>
      <c r="BR28" s="410"/>
      <c r="BS28" s="410"/>
      <c r="BT28" s="410"/>
      <c r="BU28" s="411"/>
      <c r="BV28" s="409">
        <v>505130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175</v>
      </c>
      <c r="F29" s="476"/>
      <c r="G29" s="476"/>
      <c r="H29" s="476"/>
      <c r="I29" s="476"/>
      <c r="J29" s="476"/>
      <c r="K29" s="477"/>
      <c r="L29" s="497">
        <v>14</v>
      </c>
      <c r="M29" s="498"/>
      <c r="N29" s="498"/>
      <c r="O29" s="498"/>
      <c r="P29" s="537"/>
      <c r="Q29" s="497">
        <v>3170</v>
      </c>
      <c r="R29" s="498"/>
      <c r="S29" s="498"/>
      <c r="T29" s="498"/>
      <c r="U29" s="498"/>
      <c r="V29" s="537"/>
      <c r="W29" s="597"/>
      <c r="X29" s="598"/>
      <c r="Y29" s="599"/>
      <c r="Z29" s="496" t="s">
        <v>176</v>
      </c>
      <c r="AA29" s="476"/>
      <c r="AB29" s="476"/>
      <c r="AC29" s="476"/>
      <c r="AD29" s="476"/>
      <c r="AE29" s="476"/>
      <c r="AF29" s="476"/>
      <c r="AG29" s="477"/>
      <c r="AH29" s="497">
        <v>225</v>
      </c>
      <c r="AI29" s="498"/>
      <c r="AJ29" s="498"/>
      <c r="AK29" s="498"/>
      <c r="AL29" s="537"/>
      <c r="AM29" s="497">
        <v>705850</v>
      </c>
      <c r="AN29" s="498"/>
      <c r="AO29" s="498"/>
      <c r="AP29" s="498"/>
      <c r="AQ29" s="498"/>
      <c r="AR29" s="537"/>
      <c r="AS29" s="497">
        <v>3137</v>
      </c>
      <c r="AT29" s="498"/>
      <c r="AU29" s="498"/>
      <c r="AV29" s="498"/>
      <c r="AW29" s="498"/>
      <c r="AX29" s="499"/>
      <c r="AY29" s="625"/>
      <c r="AZ29" s="626"/>
      <c r="BA29" s="626"/>
      <c r="BB29" s="627"/>
      <c r="BC29" s="480" t="s">
        <v>177</v>
      </c>
      <c r="BD29" s="481"/>
      <c r="BE29" s="481"/>
      <c r="BF29" s="481"/>
      <c r="BG29" s="481"/>
      <c r="BH29" s="481"/>
      <c r="BI29" s="481"/>
      <c r="BJ29" s="481"/>
      <c r="BK29" s="481"/>
      <c r="BL29" s="481"/>
      <c r="BM29" s="482"/>
      <c r="BN29" s="446">
        <v>609589</v>
      </c>
      <c r="BO29" s="447"/>
      <c r="BP29" s="447"/>
      <c r="BQ29" s="447"/>
      <c r="BR29" s="447"/>
      <c r="BS29" s="447"/>
      <c r="BT29" s="447"/>
      <c r="BU29" s="448"/>
      <c r="BV29" s="446">
        <v>609534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178</v>
      </c>
      <c r="X30" s="604"/>
      <c r="Y30" s="604"/>
      <c r="Z30" s="604"/>
      <c r="AA30" s="604"/>
      <c r="AB30" s="604"/>
      <c r="AC30" s="604"/>
      <c r="AD30" s="604"/>
      <c r="AE30" s="604"/>
      <c r="AF30" s="604"/>
      <c r="AG30" s="605"/>
      <c r="AH30" s="562">
        <v>97.8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658363</v>
      </c>
      <c r="BO30" s="620"/>
      <c r="BP30" s="620"/>
      <c r="BQ30" s="620"/>
      <c r="BR30" s="620"/>
      <c r="BS30" s="620"/>
      <c r="BT30" s="620"/>
      <c r="BU30" s="621"/>
      <c r="BV30" s="619">
        <v>660669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185</v>
      </c>
      <c r="D33" s="470"/>
      <c r="E33" s="435" t="s">
        <v>186</v>
      </c>
      <c r="F33" s="435"/>
      <c r="G33" s="435"/>
      <c r="H33" s="435"/>
      <c r="I33" s="435"/>
      <c r="J33" s="435"/>
      <c r="K33" s="435"/>
      <c r="L33" s="435"/>
      <c r="M33" s="435"/>
      <c r="N33" s="435"/>
      <c r="O33" s="435"/>
      <c r="P33" s="435"/>
      <c r="Q33" s="435"/>
      <c r="R33" s="435"/>
      <c r="S33" s="435"/>
      <c r="T33" s="195"/>
      <c r="U33" s="470" t="s">
        <v>185</v>
      </c>
      <c r="V33" s="470"/>
      <c r="W33" s="435" t="s">
        <v>186</v>
      </c>
      <c r="X33" s="435"/>
      <c r="Y33" s="435"/>
      <c r="Z33" s="435"/>
      <c r="AA33" s="435"/>
      <c r="AB33" s="435"/>
      <c r="AC33" s="435"/>
      <c r="AD33" s="435"/>
      <c r="AE33" s="435"/>
      <c r="AF33" s="435"/>
      <c r="AG33" s="435"/>
      <c r="AH33" s="435"/>
      <c r="AI33" s="435"/>
      <c r="AJ33" s="435"/>
      <c r="AK33" s="435"/>
      <c r="AL33" s="195"/>
      <c r="AM33" s="470" t="s">
        <v>185</v>
      </c>
      <c r="AN33" s="470"/>
      <c r="AO33" s="435" t="s">
        <v>187</v>
      </c>
      <c r="AP33" s="435"/>
      <c r="AQ33" s="435"/>
      <c r="AR33" s="435"/>
      <c r="AS33" s="435"/>
      <c r="AT33" s="435"/>
      <c r="AU33" s="435"/>
      <c r="AV33" s="435"/>
      <c r="AW33" s="435"/>
      <c r="AX33" s="435"/>
      <c r="AY33" s="435"/>
      <c r="AZ33" s="435"/>
      <c r="BA33" s="435"/>
      <c r="BB33" s="435"/>
      <c r="BC33" s="435"/>
      <c r="BD33" s="196"/>
      <c r="BE33" s="435" t="s">
        <v>188</v>
      </c>
      <c r="BF33" s="435"/>
      <c r="BG33" s="435" t="s">
        <v>189</v>
      </c>
      <c r="BH33" s="435"/>
      <c r="BI33" s="435"/>
      <c r="BJ33" s="435"/>
      <c r="BK33" s="435"/>
      <c r="BL33" s="435"/>
      <c r="BM33" s="435"/>
      <c r="BN33" s="435"/>
      <c r="BO33" s="435"/>
      <c r="BP33" s="435"/>
      <c r="BQ33" s="435"/>
      <c r="BR33" s="435"/>
      <c r="BS33" s="435"/>
      <c r="BT33" s="435"/>
      <c r="BU33" s="435"/>
      <c r="BV33" s="196"/>
      <c r="BW33" s="470" t="s">
        <v>188</v>
      </c>
      <c r="BX33" s="470"/>
      <c r="BY33" s="435" t="s">
        <v>190</v>
      </c>
      <c r="BZ33" s="435"/>
      <c r="CA33" s="435"/>
      <c r="CB33" s="435"/>
      <c r="CC33" s="435"/>
      <c r="CD33" s="435"/>
      <c r="CE33" s="435"/>
      <c r="CF33" s="435"/>
      <c r="CG33" s="435"/>
      <c r="CH33" s="435"/>
      <c r="CI33" s="435"/>
      <c r="CJ33" s="435"/>
      <c r="CK33" s="435"/>
      <c r="CL33" s="435"/>
      <c r="CM33" s="435"/>
      <c r="CN33" s="195"/>
      <c r="CO33" s="470" t="s">
        <v>191</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深川地区消防組合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深川振興公社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北空知衛生センター組合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北空知葬斎組合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北空知広域水道企業団</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中・北空知廃棄物処理広域連合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空知教育センター組合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北空知圏学校給食組合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artcSXO7dym0xtxWKSfaNo7bUJ99eOWhFHINTK83ddOEDIPuDwN5L4ZoFl+yxtZ8NXAH1QF7ajMGWhbbY9c3w==" saltValue="yJlwaWRnnqYLJOlvpcra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SheetLayoutView="100" workbookViewId="0">
      <selection activeCell="BW34" sqref="BW34:BX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551</v>
      </c>
      <c r="D34" s="1224"/>
      <c r="E34" s="1225"/>
      <c r="F34" s="32" t="s">
        <v>552</v>
      </c>
      <c r="G34" s="33" t="s">
        <v>553</v>
      </c>
      <c r="H34" s="33" t="s">
        <v>554</v>
      </c>
      <c r="I34" s="33" t="s">
        <v>555</v>
      </c>
      <c r="J34" s="34" t="s">
        <v>556</v>
      </c>
      <c r="K34" s="22"/>
      <c r="L34" s="22"/>
      <c r="M34" s="22"/>
      <c r="N34" s="22"/>
      <c r="O34" s="22"/>
      <c r="P34" s="22"/>
    </row>
    <row r="35" spans="1:16" ht="39" customHeight="1" x14ac:dyDescent="0.15">
      <c r="A35" s="22"/>
      <c r="B35" s="35"/>
      <c r="C35" s="1218" t="s">
        <v>557</v>
      </c>
      <c r="D35" s="1219"/>
      <c r="E35" s="1220"/>
      <c r="F35" s="36">
        <v>2.4900000000000002</v>
      </c>
      <c r="G35" s="37">
        <v>2.4500000000000002</v>
      </c>
      <c r="H35" s="37">
        <v>2.2799999999999998</v>
      </c>
      <c r="I35" s="37">
        <v>2.41</v>
      </c>
      <c r="J35" s="38">
        <v>2.86</v>
      </c>
      <c r="K35" s="22"/>
      <c r="L35" s="22"/>
      <c r="M35" s="22"/>
      <c r="N35" s="22"/>
      <c r="O35" s="22"/>
      <c r="P35" s="22"/>
    </row>
    <row r="36" spans="1:16" ht="39" customHeight="1" x14ac:dyDescent="0.15">
      <c r="A36" s="22"/>
      <c r="B36" s="35"/>
      <c r="C36" s="1218" t="s">
        <v>558</v>
      </c>
      <c r="D36" s="1219"/>
      <c r="E36" s="1220"/>
      <c r="F36" s="36">
        <v>3.54</v>
      </c>
      <c r="G36" s="37">
        <v>1.94</v>
      </c>
      <c r="H36" s="37">
        <v>2.29</v>
      </c>
      <c r="I36" s="37">
        <v>2.65</v>
      </c>
      <c r="J36" s="38">
        <v>2.54</v>
      </c>
      <c r="K36" s="22"/>
      <c r="L36" s="22"/>
      <c r="M36" s="22"/>
      <c r="N36" s="22"/>
      <c r="O36" s="22"/>
      <c r="P36" s="22"/>
    </row>
    <row r="37" spans="1:16" ht="39" customHeight="1" x14ac:dyDescent="0.15">
      <c r="A37" s="22"/>
      <c r="B37" s="35"/>
      <c r="C37" s="1218" t="s">
        <v>559</v>
      </c>
      <c r="D37" s="1219"/>
      <c r="E37" s="1220"/>
      <c r="F37" s="36">
        <v>0.31</v>
      </c>
      <c r="G37" s="37">
        <v>0.48</v>
      </c>
      <c r="H37" s="37">
        <v>1</v>
      </c>
      <c r="I37" s="37">
        <v>1.07</v>
      </c>
      <c r="J37" s="38">
        <v>1.25</v>
      </c>
      <c r="K37" s="22"/>
      <c r="L37" s="22"/>
      <c r="M37" s="22"/>
      <c r="N37" s="22"/>
      <c r="O37" s="22"/>
      <c r="P37" s="22"/>
    </row>
    <row r="38" spans="1:16" ht="39" customHeight="1" x14ac:dyDescent="0.15">
      <c r="A38" s="22"/>
      <c r="B38" s="35"/>
      <c r="C38" s="1218" t="s">
        <v>560</v>
      </c>
      <c r="D38" s="1219"/>
      <c r="E38" s="1220"/>
      <c r="F38" s="36">
        <v>0.3</v>
      </c>
      <c r="G38" s="37">
        <v>0.31</v>
      </c>
      <c r="H38" s="37">
        <v>0.32</v>
      </c>
      <c r="I38" s="37">
        <v>0.33</v>
      </c>
      <c r="J38" s="38">
        <v>0.34</v>
      </c>
      <c r="K38" s="22"/>
      <c r="L38" s="22"/>
      <c r="M38" s="22"/>
      <c r="N38" s="22"/>
      <c r="O38" s="22"/>
      <c r="P38" s="22"/>
    </row>
    <row r="39" spans="1:16" ht="39" customHeight="1" x14ac:dyDescent="0.15">
      <c r="A39" s="22"/>
      <c r="B39" s="35"/>
      <c r="C39" s="1218" t="s">
        <v>561</v>
      </c>
      <c r="D39" s="1219"/>
      <c r="E39" s="1220"/>
      <c r="F39" s="36">
        <v>0.09</v>
      </c>
      <c r="G39" s="37">
        <v>0.1</v>
      </c>
      <c r="H39" s="37">
        <v>0.1</v>
      </c>
      <c r="I39" s="37">
        <v>0.1</v>
      </c>
      <c r="J39" s="38">
        <v>0.1</v>
      </c>
      <c r="K39" s="22"/>
      <c r="L39" s="22"/>
      <c r="M39" s="22"/>
      <c r="N39" s="22"/>
      <c r="O39" s="22"/>
      <c r="P39" s="22"/>
    </row>
    <row r="40" spans="1:16" ht="39" customHeight="1" x14ac:dyDescent="0.15">
      <c r="A40" s="22"/>
      <c r="B40" s="35"/>
      <c r="C40" s="1218" t="s">
        <v>562</v>
      </c>
      <c r="D40" s="1219"/>
      <c r="E40" s="1220"/>
      <c r="F40" s="36">
        <v>0.03</v>
      </c>
      <c r="G40" s="37">
        <v>0.03</v>
      </c>
      <c r="H40" s="37">
        <v>0.76</v>
      </c>
      <c r="I40" s="37">
        <v>0.04</v>
      </c>
      <c r="J40" s="38">
        <v>0.03</v>
      </c>
      <c r="K40" s="22"/>
      <c r="L40" s="22"/>
      <c r="M40" s="22"/>
      <c r="N40" s="22"/>
      <c r="O40" s="22"/>
      <c r="P40" s="22"/>
    </row>
    <row r="41" spans="1:16" ht="39" customHeight="1" x14ac:dyDescent="0.15">
      <c r="A41" s="22"/>
      <c r="B41" s="35"/>
      <c r="C41" s="1218" t="s">
        <v>563</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564</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565</v>
      </c>
      <c r="D43" s="1222"/>
      <c r="E43" s="1223"/>
      <c r="F43" s="41">
        <v>0</v>
      </c>
      <c r="G43" s="42">
        <v>0</v>
      </c>
      <c r="H43" s="42">
        <v>0</v>
      </c>
      <c r="I43" s="42">
        <v>0</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bmkvhJ9VyeHlYXpqFgPSSMGn2SgwHdjaScCCmObuipjyAfv/ttvgrb1FZF/S5qUmukzeob5Y4/AnTAH/T5cyA==" saltValue="0vPQvDmSyes2iq6EQNLh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1" zoomScaleSheetLayoutView="55" workbookViewId="0">
      <selection activeCell="BW34" sqref="BW34:BX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2711</v>
      </c>
      <c r="L45" s="60">
        <v>2749</v>
      </c>
      <c r="M45" s="60">
        <v>2619</v>
      </c>
      <c r="N45" s="60">
        <v>2484</v>
      </c>
      <c r="O45" s="61">
        <v>2425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15">
      <c r="A48" s="48"/>
      <c r="B48" s="1236"/>
      <c r="C48" s="1237"/>
      <c r="D48" s="62"/>
      <c r="E48" s="1228" t="s">
        <v>15</v>
      </c>
      <c r="F48" s="1228"/>
      <c r="G48" s="1228"/>
      <c r="H48" s="1228"/>
      <c r="I48" s="1228"/>
      <c r="J48" s="1229"/>
      <c r="K48" s="63">
        <v>651</v>
      </c>
      <c r="L48" s="64">
        <v>655</v>
      </c>
      <c r="M48" s="64">
        <v>664</v>
      </c>
      <c r="N48" s="64">
        <v>674</v>
      </c>
      <c r="O48" s="65">
        <v>730</v>
      </c>
      <c r="P48" s="48"/>
      <c r="Q48" s="48"/>
      <c r="R48" s="48"/>
      <c r="S48" s="48"/>
      <c r="T48" s="48"/>
      <c r="U48" s="48"/>
    </row>
    <row r="49" spans="1:21" ht="30.75" customHeight="1" x14ac:dyDescent="0.15">
      <c r="A49" s="48"/>
      <c r="B49" s="1236"/>
      <c r="C49" s="1237"/>
      <c r="D49" s="62"/>
      <c r="E49" s="1228" t="s">
        <v>16</v>
      </c>
      <c r="F49" s="1228"/>
      <c r="G49" s="1228"/>
      <c r="H49" s="1228"/>
      <c r="I49" s="1228"/>
      <c r="J49" s="1229"/>
      <c r="K49" s="63">
        <v>193</v>
      </c>
      <c r="L49" s="64">
        <v>158</v>
      </c>
      <c r="M49" s="64">
        <v>108</v>
      </c>
      <c r="N49" s="64">
        <v>110</v>
      </c>
      <c r="O49" s="65">
        <v>98</v>
      </c>
      <c r="P49" s="48"/>
      <c r="Q49" s="48"/>
      <c r="R49" s="48"/>
      <c r="S49" s="48"/>
      <c r="T49" s="48"/>
      <c r="U49" s="48"/>
    </row>
    <row r="50" spans="1:21" ht="30.75" customHeight="1" x14ac:dyDescent="0.15">
      <c r="A50" s="48"/>
      <c r="B50" s="1236"/>
      <c r="C50" s="1237"/>
      <c r="D50" s="62"/>
      <c r="E50" s="1228" t="s">
        <v>17</v>
      </c>
      <c r="F50" s="1228"/>
      <c r="G50" s="1228"/>
      <c r="H50" s="1228"/>
      <c r="I50" s="1228"/>
      <c r="J50" s="1229"/>
      <c r="K50" s="63">
        <v>74</v>
      </c>
      <c r="L50" s="64">
        <v>73</v>
      </c>
      <c r="M50" s="64">
        <v>72</v>
      </c>
      <c r="N50" s="64">
        <v>71</v>
      </c>
      <c r="O50" s="65">
        <v>56</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2</v>
      </c>
      <c r="M51" s="64">
        <v>0</v>
      </c>
      <c r="N51" s="64">
        <v>0</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2509</v>
      </c>
      <c r="L52" s="64">
        <v>2531</v>
      </c>
      <c r="M52" s="64">
        <v>2385</v>
      </c>
      <c r="N52" s="64">
        <v>2249</v>
      </c>
      <c r="O52" s="65">
        <v>2168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1120</v>
      </c>
      <c r="L53" s="69">
        <v>1106</v>
      </c>
      <c r="M53" s="69">
        <v>1078</v>
      </c>
      <c r="N53" s="69">
        <v>1090</v>
      </c>
      <c r="O53" s="70">
        <v>1142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s3gopNh0XMdTvVG3LSwo6RaJ5vhaKH6XBGUa0ZxlPXDDlWGUAP2nNpBHE7c7QHzn5DPGCKt733ePtVvumFxUQ==" saltValue="ndj3yOKUskdMpby5loKn4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19" zoomScaleSheetLayoutView="100" workbookViewId="0">
      <selection activeCell="I41" sqref="I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42" t="s">
        <v>24</v>
      </c>
      <c r="C41" s="1243"/>
      <c r="D41" s="81"/>
      <c r="E41" s="1248" t="s">
        <v>25</v>
      </c>
      <c r="F41" s="1248"/>
      <c r="G41" s="1248"/>
      <c r="H41" s="1249"/>
      <c r="I41" s="82">
        <v>23098</v>
      </c>
      <c r="J41" s="83">
        <v>23270</v>
      </c>
      <c r="K41" s="83">
        <v>22959</v>
      </c>
      <c r="L41" s="83">
        <v>22510</v>
      </c>
      <c r="M41" s="84">
        <v>23074</v>
      </c>
    </row>
    <row r="42" spans="2:13" ht="27.75" customHeight="1" x14ac:dyDescent="0.15">
      <c r="B42" s="1244"/>
      <c r="C42" s="1245"/>
      <c r="D42" s="85"/>
      <c r="E42" s="1250" t="s">
        <v>26</v>
      </c>
      <c r="F42" s="1250"/>
      <c r="G42" s="1250"/>
      <c r="H42" s="1251"/>
      <c r="I42" s="86">
        <v>178</v>
      </c>
      <c r="J42" s="87">
        <v>146</v>
      </c>
      <c r="K42" s="87">
        <v>114</v>
      </c>
      <c r="L42" s="87">
        <v>80</v>
      </c>
      <c r="M42" s="88">
        <v>67</v>
      </c>
    </row>
    <row r="43" spans="2:13" ht="27.75" customHeight="1" x14ac:dyDescent="0.15">
      <c r="B43" s="1244"/>
      <c r="C43" s="1245"/>
      <c r="D43" s="85"/>
      <c r="E43" s="1250" t="s">
        <v>27</v>
      </c>
      <c r="F43" s="1250"/>
      <c r="G43" s="1250"/>
      <c r="H43" s="1251"/>
      <c r="I43" s="86">
        <v>9727</v>
      </c>
      <c r="J43" s="87">
        <v>9408</v>
      </c>
      <c r="K43" s="87">
        <v>9065</v>
      </c>
      <c r="L43" s="87">
        <v>8900</v>
      </c>
      <c r="M43" s="88">
        <v>9068</v>
      </c>
    </row>
    <row r="44" spans="2:13" ht="27.75" customHeight="1" x14ac:dyDescent="0.15">
      <c r="B44" s="1244"/>
      <c r="C44" s="1245"/>
      <c r="D44" s="85"/>
      <c r="E44" s="1250" t="s">
        <v>28</v>
      </c>
      <c r="F44" s="1250"/>
      <c r="G44" s="1250"/>
      <c r="H44" s="1251"/>
      <c r="I44" s="86">
        <v>615</v>
      </c>
      <c r="J44" s="87">
        <v>463</v>
      </c>
      <c r="K44" s="87">
        <v>368</v>
      </c>
      <c r="L44" s="87">
        <v>260</v>
      </c>
      <c r="M44" s="88">
        <v>162</v>
      </c>
    </row>
    <row r="45" spans="2:13" ht="27.75" customHeight="1" x14ac:dyDescent="0.15">
      <c r="B45" s="1244"/>
      <c r="C45" s="1245"/>
      <c r="D45" s="85"/>
      <c r="E45" s="1250" t="s">
        <v>29</v>
      </c>
      <c r="F45" s="1250"/>
      <c r="G45" s="1250"/>
      <c r="H45" s="1251"/>
      <c r="I45" s="86">
        <v>2467</v>
      </c>
      <c r="J45" s="87">
        <v>2262</v>
      </c>
      <c r="K45" s="87">
        <v>2032</v>
      </c>
      <c r="L45" s="87">
        <v>1906</v>
      </c>
      <c r="M45" s="88">
        <v>1857</v>
      </c>
    </row>
    <row r="46" spans="2:13" ht="27.75" customHeight="1" x14ac:dyDescent="0.15">
      <c r="B46" s="1244"/>
      <c r="C46" s="1245"/>
      <c r="D46" s="89"/>
      <c r="E46" s="1250" t="s">
        <v>30</v>
      </c>
      <c r="F46" s="1250"/>
      <c r="G46" s="1250"/>
      <c r="H46" s="1251"/>
      <c r="I46" s="86">
        <v>3</v>
      </c>
      <c r="J46" s="87">
        <v>3</v>
      </c>
      <c r="K46" s="87" t="s">
        <v>501</v>
      </c>
      <c r="L46" s="87" t="s">
        <v>501</v>
      </c>
      <c r="M46" s="88">
        <v>2</v>
      </c>
    </row>
    <row r="47" spans="2:13" ht="27.75" customHeight="1" x14ac:dyDescent="0.15">
      <c r="B47" s="1244"/>
      <c r="C47" s="1245"/>
      <c r="D47" s="90"/>
      <c r="E47" s="1252" t="s">
        <v>31</v>
      </c>
      <c r="F47" s="1253"/>
      <c r="G47" s="1253"/>
      <c r="H47" s="1254"/>
      <c r="I47" s="86" t="s">
        <v>501</v>
      </c>
      <c r="J47" s="87" t="s">
        <v>501</v>
      </c>
      <c r="K47" s="87" t="s">
        <v>501</v>
      </c>
      <c r="L47" s="87" t="s">
        <v>501</v>
      </c>
      <c r="M47" s="88" t="s">
        <v>501</v>
      </c>
    </row>
    <row r="48" spans="2:13" ht="27.75" customHeight="1" x14ac:dyDescent="0.15">
      <c r="B48" s="1244"/>
      <c r="C48" s="1245"/>
      <c r="D48" s="85"/>
      <c r="E48" s="1250" t="s">
        <v>32</v>
      </c>
      <c r="F48" s="1250"/>
      <c r="G48" s="1250"/>
      <c r="H48" s="1251"/>
      <c r="I48" s="86">
        <v>35</v>
      </c>
      <c r="J48" s="87">
        <v>145</v>
      </c>
      <c r="K48" s="87" t="s">
        <v>501</v>
      </c>
      <c r="L48" s="87" t="s">
        <v>501</v>
      </c>
      <c r="M48" s="88" t="s">
        <v>501</v>
      </c>
    </row>
    <row r="49" spans="2:13" ht="27.75" customHeight="1" x14ac:dyDescent="0.15">
      <c r="B49" s="1246"/>
      <c r="C49" s="1247"/>
      <c r="D49" s="85"/>
      <c r="E49" s="1250" t="s">
        <v>33</v>
      </c>
      <c r="F49" s="1250"/>
      <c r="G49" s="1250"/>
      <c r="H49" s="1251"/>
      <c r="I49" s="86" t="s">
        <v>501</v>
      </c>
      <c r="J49" s="87" t="s">
        <v>501</v>
      </c>
      <c r="K49" s="87" t="s">
        <v>501</v>
      </c>
      <c r="L49" s="87" t="s">
        <v>501</v>
      </c>
      <c r="M49" s="88" t="s">
        <v>501</v>
      </c>
    </row>
    <row r="50" spans="2:13" ht="27.75" customHeight="1" x14ac:dyDescent="0.15">
      <c r="B50" s="1255" t="s">
        <v>34</v>
      </c>
      <c r="C50" s="1256"/>
      <c r="D50" s="91"/>
      <c r="E50" s="1250" t="s">
        <v>35</v>
      </c>
      <c r="F50" s="1250"/>
      <c r="G50" s="1250"/>
      <c r="H50" s="1251"/>
      <c r="I50" s="86">
        <v>2882</v>
      </c>
      <c r="J50" s="87">
        <v>2783</v>
      </c>
      <c r="K50" s="87">
        <v>2838</v>
      </c>
      <c r="L50" s="87">
        <v>2509</v>
      </c>
      <c r="M50" s="88">
        <v>2094</v>
      </c>
    </row>
    <row r="51" spans="2:13" ht="27.75" customHeight="1" x14ac:dyDescent="0.15">
      <c r="B51" s="1244"/>
      <c r="C51" s="1245"/>
      <c r="D51" s="85"/>
      <c r="E51" s="1250" t="s">
        <v>36</v>
      </c>
      <c r="F51" s="1250"/>
      <c r="G51" s="1250"/>
      <c r="H51" s="1251"/>
      <c r="I51" s="86">
        <v>2308</v>
      </c>
      <c r="J51" s="87">
        <v>2223</v>
      </c>
      <c r="K51" s="87">
        <v>2315</v>
      </c>
      <c r="L51" s="87">
        <v>2282</v>
      </c>
      <c r="M51" s="88">
        <v>2298</v>
      </c>
    </row>
    <row r="52" spans="2:13" ht="27.75" customHeight="1" x14ac:dyDescent="0.15">
      <c r="B52" s="1246"/>
      <c r="C52" s="1247"/>
      <c r="D52" s="85"/>
      <c r="E52" s="1250" t="s">
        <v>37</v>
      </c>
      <c r="F52" s="1250"/>
      <c r="G52" s="1250"/>
      <c r="H52" s="1251"/>
      <c r="I52" s="86">
        <v>19423</v>
      </c>
      <c r="J52" s="87">
        <v>19891</v>
      </c>
      <c r="K52" s="87">
        <v>19581</v>
      </c>
      <c r="L52" s="87">
        <v>19125</v>
      </c>
      <c r="M52" s="88">
        <v>19278</v>
      </c>
    </row>
    <row r="53" spans="2:13" ht="27.75" customHeight="1" thickBot="1" x14ac:dyDescent="0.2">
      <c r="B53" s="1257" t="s">
        <v>38</v>
      </c>
      <c r="C53" s="1258"/>
      <c r="D53" s="92"/>
      <c r="E53" s="1259" t="s">
        <v>39</v>
      </c>
      <c r="F53" s="1259"/>
      <c r="G53" s="1259"/>
      <c r="H53" s="1260"/>
      <c r="I53" s="93">
        <v>11511</v>
      </c>
      <c r="J53" s="94">
        <v>10801</v>
      </c>
      <c r="K53" s="94">
        <v>9804</v>
      </c>
      <c r="L53" s="94">
        <v>9738</v>
      </c>
      <c r="M53" s="95">
        <v>10561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VlwFw9ZYA8hAEyd8if4WZQ+wLp9ZuD1xpewUlJ1e/AXS1rge+XnECMVLW6wG7kgQqhdSW9v5SOmMoAgWZfSyA==" saltValue="NuvrsvYLzeylsIyWWl6L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 zoomScale="70" zoomScaleNormal="70" zoomScaleSheetLayoutView="100" workbookViewId="0">
      <selection activeCell="BW34" sqref="BW34:BX3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805</v>
      </c>
      <c r="G55" s="107">
        <v>505</v>
      </c>
      <c r="H55" s="108">
        <v>505</v>
      </c>
    </row>
    <row r="56" spans="2:8" ht="52.5" customHeight="1" x14ac:dyDescent="0.15">
      <c r="B56" s="109"/>
      <c r="C56" s="1271" t="s">
        <v>43</v>
      </c>
      <c r="D56" s="1271"/>
      <c r="E56" s="1272"/>
      <c r="F56" s="110">
        <v>631</v>
      </c>
      <c r="G56" s="110">
        <v>610</v>
      </c>
      <c r="H56" s="111">
        <v>610</v>
      </c>
    </row>
    <row r="57" spans="2:8" ht="53.25" customHeight="1" x14ac:dyDescent="0.15">
      <c r="B57" s="109"/>
      <c r="C57" s="1273" t="s">
        <v>44</v>
      </c>
      <c r="D57" s="1273"/>
      <c r="E57" s="1274"/>
      <c r="F57" s="112">
        <v>689</v>
      </c>
      <c r="G57" s="112">
        <v>661</v>
      </c>
      <c r="H57" s="113">
        <v>658</v>
      </c>
    </row>
    <row r="58" spans="2:8" ht="45.75" customHeight="1" x14ac:dyDescent="0.15">
      <c r="B58" s="114"/>
      <c r="C58" s="1261" t="s">
        <v>577</v>
      </c>
      <c r="D58" s="1262"/>
      <c r="E58" s="1263"/>
      <c r="F58" s="115">
        <v>549</v>
      </c>
      <c r="G58" s="115">
        <v>521</v>
      </c>
      <c r="H58" s="116">
        <v>521</v>
      </c>
    </row>
    <row r="59" spans="2:8" ht="45.75" customHeight="1" x14ac:dyDescent="0.15">
      <c r="B59" s="114"/>
      <c r="C59" s="1261" t="s">
        <v>578</v>
      </c>
      <c r="D59" s="1262"/>
      <c r="E59" s="1263"/>
      <c r="F59" s="115">
        <v>68</v>
      </c>
      <c r="G59" s="115">
        <v>67</v>
      </c>
      <c r="H59" s="116">
        <v>65</v>
      </c>
    </row>
    <row r="60" spans="2:8" ht="45.75" customHeight="1" x14ac:dyDescent="0.15">
      <c r="B60" s="114"/>
      <c r="C60" s="1261" t="s">
        <v>579</v>
      </c>
      <c r="D60" s="1262"/>
      <c r="E60" s="1263"/>
      <c r="F60" s="115">
        <v>40</v>
      </c>
      <c r="G60" s="115">
        <v>41</v>
      </c>
      <c r="H60" s="116">
        <v>42</v>
      </c>
    </row>
    <row r="61" spans="2:8" ht="45.75" customHeight="1" x14ac:dyDescent="0.15">
      <c r="B61" s="114"/>
      <c r="C61" s="1261" t="s">
        <v>580</v>
      </c>
      <c r="D61" s="1262"/>
      <c r="E61" s="1263"/>
      <c r="F61" s="115">
        <v>13</v>
      </c>
      <c r="G61" s="115">
        <v>13</v>
      </c>
      <c r="H61" s="116">
        <v>14</v>
      </c>
    </row>
    <row r="62" spans="2:8" ht="45.75" customHeight="1" thickBot="1" x14ac:dyDescent="0.2">
      <c r="B62" s="117"/>
      <c r="C62" s="1264" t="s">
        <v>581</v>
      </c>
      <c r="D62" s="1265"/>
      <c r="E62" s="1266"/>
      <c r="F62" s="118">
        <v>13</v>
      </c>
      <c r="G62" s="118">
        <v>13</v>
      </c>
      <c r="H62" s="119">
        <v>13</v>
      </c>
    </row>
    <row r="63" spans="2:8" ht="52.5" customHeight="1" thickBot="1" x14ac:dyDescent="0.2">
      <c r="B63" s="120"/>
      <c r="C63" s="1267" t="s">
        <v>45</v>
      </c>
      <c r="D63" s="1267"/>
      <c r="E63" s="1268"/>
      <c r="F63" s="121">
        <v>2125</v>
      </c>
      <c r="G63" s="121">
        <v>1775</v>
      </c>
      <c r="H63" s="122">
        <v>1773</v>
      </c>
    </row>
    <row r="64" spans="2:8" ht="15" customHeight="1" x14ac:dyDescent="0.15"/>
    <row r="65" ht="0" hidden="1" customHeight="1" x14ac:dyDescent="0.15"/>
    <row r="66" ht="0" hidden="1" customHeight="1" x14ac:dyDescent="0.15"/>
  </sheetData>
  <sheetProtection algorithmName="SHA-512" hashValue="3AUvl3FdfD5Q4+5Sh0FYJj9lqDXTAXYKnJuLU8pRd4SiAci6YmBv0IOjVzS5+ocigpLi5Ppw4Ru8Gk9vcsr1UA==" saltValue="R/ga3nvY2ejC+iSj1arp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 zoomScaleNormal="10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543</v>
      </c>
      <c r="BQ50" s="1281"/>
      <c r="BR50" s="1281"/>
      <c r="BS50" s="1281"/>
      <c r="BT50" s="1281"/>
      <c r="BU50" s="1281"/>
      <c r="BV50" s="1281"/>
      <c r="BW50" s="1281"/>
      <c r="BX50" s="1281" t="s">
        <v>544</v>
      </c>
      <c r="BY50" s="1281"/>
      <c r="BZ50" s="1281"/>
      <c r="CA50" s="1281"/>
      <c r="CB50" s="1281"/>
      <c r="CC50" s="1281"/>
      <c r="CD50" s="1281"/>
      <c r="CE50" s="1281"/>
      <c r="CF50" s="1281" t="s">
        <v>545</v>
      </c>
      <c r="CG50" s="1281"/>
      <c r="CH50" s="1281"/>
      <c r="CI50" s="1281"/>
      <c r="CJ50" s="1281"/>
      <c r="CK50" s="1281"/>
      <c r="CL50" s="1281"/>
      <c r="CM50" s="1281"/>
      <c r="CN50" s="1281" t="s">
        <v>546</v>
      </c>
      <c r="CO50" s="1281"/>
      <c r="CP50" s="1281"/>
      <c r="CQ50" s="1281"/>
      <c r="CR50" s="1281"/>
      <c r="CS50" s="1281"/>
      <c r="CT50" s="1281"/>
      <c r="CU50" s="1281"/>
      <c r="CV50" s="1281" t="s">
        <v>547</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586</v>
      </c>
      <c r="AO51" s="1280"/>
      <c r="AP51" s="1280"/>
      <c r="AQ51" s="1280"/>
      <c r="AR51" s="1280"/>
      <c r="AS51" s="1280"/>
      <c r="AT51" s="1280"/>
      <c r="AU51" s="1280"/>
      <c r="AV51" s="1280"/>
      <c r="AW51" s="1280"/>
      <c r="AX51" s="1280"/>
      <c r="AY51" s="1280"/>
      <c r="AZ51" s="1280"/>
      <c r="BA51" s="1280"/>
      <c r="BB51" s="1280" t="s">
        <v>587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130.5</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65.400000000000006</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589</v>
      </c>
      <c r="AO55" s="1281"/>
      <c r="AP55" s="1281"/>
      <c r="AQ55" s="1281"/>
      <c r="AR55" s="1281"/>
      <c r="AS55" s="1281"/>
      <c r="AT55" s="1281"/>
      <c r="AU55" s="1281"/>
      <c r="AV55" s="1281"/>
      <c r="AW55" s="1281"/>
      <c r="AX55" s="1281"/>
      <c r="AY55" s="1281"/>
      <c r="AZ55" s="1281"/>
      <c r="BA55" s="1281"/>
      <c r="BB55" s="1280" t="s">
        <v>587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54.6</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58.3</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590</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543</v>
      </c>
      <c r="BQ72" s="1281"/>
      <c r="BR72" s="1281"/>
      <c r="BS72" s="1281"/>
      <c r="BT72" s="1281"/>
      <c r="BU72" s="1281"/>
      <c r="BV72" s="1281"/>
      <c r="BW72" s="1281"/>
      <c r="BX72" s="1281" t="s">
        <v>544</v>
      </c>
      <c r="BY72" s="1281"/>
      <c r="BZ72" s="1281"/>
      <c r="CA72" s="1281"/>
      <c r="CB72" s="1281"/>
      <c r="CC72" s="1281"/>
      <c r="CD72" s="1281"/>
      <c r="CE72" s="1281"/>
      <c r="CF72" s="1281" t="s">
        <v>545</v>
      </c>
      <c r="CG72" s="1281"/>
      <c r="CH72" s="1281"/>
      <c r="CI72" s="1281"/>
      <c r="CJ72" s="1281"/>
      <c r="CK72" s="1281"/>
      <c r="CL72" s="1281"/>
      <c r="CM72" s="1281"/>
      <c r="CN72" s="1281" t="s">
        <v>546</v>
      </c>
      <c r="CO72" s="1281"/>
      <c r="CP72" s="1281"/>
      <c r="CQ72" s="1281"/>
      <c r="CR72" s="1281"/>
      <c r="CS72" s="1281"/>
      <c r="CT72" s="1281"/>
      <c r="CU72" s="1281"/>
      <c r="CV72" s="1281" t="s">
        <v>547</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586</v>
      </c>
      <c r="AO73" s="1280"/>
      <c r="AP73" s="1280"/>
      <c r="AQ73" s="1280"/>
      <c r="AR73" s="1280"/>
      <c r="AS73" s="1280"/>
      <c r="AT73" s="1280"/>
      <c r="AU73" s="1280"/>
      <c r="AV73" s="1280"/>
      <c r="AW73" s="1280"/>
      <c r="AX73" s="1280"/>
      <c r="AY73" s="1280"/>
      <c r="AZ73" s="1280"/>
      <c r="BA73" s="1280"/>
      <c r="BB73" s="1280" t="s">
        <v>587</v>
      </c>
      <c r="BC73" s="1280"/>
      <c r="BD73" s="1280"/>
      <c r="BE73" s="1280"/>
      <c r="BF73" s="1280"/>
      <c r="BG73" s="1280"/>
      <c r="BH73" s="1280"/>
      <c r="BI73" s="1280"/>
      <c r="BJ73" s="1280"/>
      <c r="BK73" s="1280"/>
      <c r="BL73" s="1280"/>
      <c r="BM73" s="1280"/>
      <c r="BN73" s="1280"/>
      <c r="BO73" s="1280"/>
      <c r="BP73" s="1277">
        <v>150.1</v>
      </c>
      <c r="BQ73" s="1277"/>
      <c r="BR73" s="1277"/>
      <c r="BS73" s="1277"/>
      <c r="BT73" s="1277"/>
      <c r="BU73" s="1277"/>
      <c r="BV73" s="1277"/>
      <c r="BW73" s="1277"/>
      <c r="BX73" s="1277">
        <v>144.5</v>
      </c>
      <c r="BY73" s="1277"/>
      <c r="BZ73" s="1277"/>
      <c r="CA73" s="1277"/>
      <c r="CB73" s="1277"/>
      <c r="CC73" s="1277"/>
      <c r="CD73" s="1277"/>
      <c r="CE73" s="1277"/>
      <c r="CF73" s="1277">
        <v>128.30000000000001</v>
      </c>
      <c r="CG73" s="1277"/>
      <c r="CH73" s="1277"/>
      <c r="CI73" s="1277"/>
      <c r="CJ73" s="1277"/>
      <c r="CK73" s="1277"/>
      <c r="CL73" s="1277"/>
      <c r="CM73" s="1277"/>
      <c r="CN73" s="1277">
        <v>130.5</v>
      </c>
      <c r="CO73" s="1277"/>
      <c r="CP73" s="1277"/>
      <c r="CQ73" s="1277"/>
      <c r="CR73" s="1277"/>
      <c r="CS73" s="1277"/>
      <c r="CT73" s="1277"/>
      <c r="CU73" s="1277"/>
      <c r="CV73" s="1277">
        <v>142.4</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591</v>
      </c>
      <c r="BC75" s="1280"/>
      <c r="BD75" s="1280"/>
      <c r="BE75" s="1280"/>
      <c r="BF75" s="1280"/>
      <c r="BG75" s="1280"/>
      <c r="BH75" s="1280"/>
      <c r="BI75" s="1280"/>
      <c r="BJ75" s="1280"/>
      <c r="BK75" s="1280"/>
      <c r="BL75" s="1280"/>
      <c r="BM75" s="1280"/>
      <c r="BN75" s="1280"/>
      <c r="BO75" s="1280"/>
      <c r="BP75" s="1277">
        <v>16</v>
      </c>
      <c r="BQ75" s="1277"/>
      <c r="BR75" s="1277"/>
      <c r="BS75" s="1277"/>
      <c r="BT75" s="1277"/>
      <c r="BU75" s="1277"/>
      <c r="BV75" s="1277"/>
      <c r="BW75" s="1277"/>
      <c r="BX75" s="1277">
        <v>15.1</v>
      </c>
      <c r="BY75" s="1277"/>
      <c r="BZ75" s="1277"/>
      <c r="CA75" s="1277"/>
      <c r="CB75" s="1277"/>
      <c r="CC75" s="1277"/>
      <c r="CD75" s="1277"/>
      <c r="CE75" s="1277"/>
      <c r="CF75" s="1277">
        <v>14.5</v>
      </c>
      <c r="CG75" s="1277"/>
      <c r="CH75" s="1277"/>
      <c r="CI75" s="1277"/>
      <c r="CJ75" s="1277"/>
      <c r="CK75" s="1277"/>
      <c r="CL75" s="1277"/>
      <c r="CM75" s="1277"/>
      <c r="CN75" s="1277">
        <v>14.5</v>
      </c>
      <c r="CO75" s="1277"/>
      <c r="CP75" s="1277"/>
      <c r="CQ75" s="1277"/>
      <c r="CR75" s="1277"/>
      <c r="CS75" s="1277"/>
      <c r="CT75" s="1277"/>
      <c r="CU75" s="1277"/>
      <c r="CV75" s="1277">
        <v>14.6</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589</v>
      </c>
      <c r="AO77" s="1281"/>
      <c r="AP77" s="1281"/>
      <c r="AQ77" s="1281"/>
      <c r="AR77" s="1281"/>
      <c r="AS77" s="1281"/>
      <c r="AT77" s="1281"/>
      <c r="AU77" s="1281"/>
      <c r="AV77" s="1281"/>
      <c r="AW77" s="1281"/>
      <c r="AX77" s="1281"/>
      <c r="AY77" s="1281"/>
      <c r="AZ77" s="1281"/>
      <c r="BA77" s="1281"/>
      <c r="BB77" s="1280" t="s">
        <v>587</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591</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3lvdvy5IOuZERXNsCN/Ofv+Ftii6VJzMsAwEtnnUZ35K4YafB3bsL9+UkJtDRi1d9ae03DkstU+fyKAgOrc8Q==" saltValue="8L+GtfB/SMbCOpIHirAPe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EOvAQtaJFB5ViBZHFFANlmB9Xv4sou9tu76kXVy8D0WTCV8kGrBYFgvGQAKFoxf7C9k4z3RLH+Et1KcjxQyjQ==" saltValue="WDnX0T9lgTKcFo6NZ1YF2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C4hl4sNIzVgV2O3LFMY+c9XBA2vJu72qiDUtZg+VG84UigUvbGBymaqc1qYRusWDeIqDl+ls7yNkHUPHB+qjQ==" saltValue="gmXiY0UfBzHLv4JWAwGH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120964</v>
      </c>
      <c r="E3" s="141"/>
      <c r="F3" s="142">
        <v>90961</v>
      </c>
      <c r="G3" s="143"/>
      <c r="H3" s="144"/>
    </row>
    <row r="4" spans="1:8" x14ac:dyDescent="0.15">
      <c r="A4" s="145"/>
      <c r="B4" s="146"/>
      <c r="C4" s="147"/>
      <c r="D4" s="148">
        <v>45910</v>
      </c>
      <c r="E4" s="149"/>
      <c r="F4" s="150">
        <v>37720</v>
      </c>
      <c r="G4" s="151"/>
      <c r="H4" s="152"/>
    </row>
    <row r="5" spans="1:8" x14ac:dyDescent="0.15">
      <c r="A5" s="133" t="s">
        <v>535</v>
      </c>
      <c r="B5" s="138"/>
      <c r="C5" s="139"/>
      <c r="D5" s="140">
        <v>85591</v>
      </c>
      <c r="E5" s="141"/>
      <c r="F5" s="142">
        <v>106614</v>
      </c>
      <c r="G5" s="143"/>
      <c r="H5" s="144"/>
    </row>
    <row r="6" spans="1:8" x14ac:dyDescent="0.15">
      <c r="A6" s="145"/>
      <c r="B6" s="146"/>
      <c r="C6" s="147"/>
      <c r="D6" s="148">
        <v>32458</v>
      </c>
      <c r="E6" s="149"/>
      <c r="F6" s="150">
        <v>45545</v>
      </c>
      <c r="G6" s="151"/>
      <c r="H6" s="152"/>
    </row>
    <row r="7" spans="1:8" x14ac:dyDescent="0.15">
      <c r="A7" s="133" t="s">
        <v>536</v>
      </c>
      <c r="B7" s="138"/>
      <c r="C7" s="139"/>
      <c r="D7" s="140">
        <v>139450</v>
      </c>
      <c r="E7" s="141"/>
      <c r="F7" s="142">
        <v>85459</v>
      </c>
      <c r="G7" s="143"/>
      <c r="H7" s="144"/>
    </row>
    <row r="8" spans="1:8" x14ac:dyDescent="0.15">
      <c r="A8" s="145"/>
      <c r="B8" s="146"/>
      <c r="C8" s="147"/>
      <c r="D8" s="148">
        <v>92568</v>
      </c>
      <c r="E8" s="149"/>
      <c r="F8" s="150">
        <v>44378</v>
      </c>
      <c r="G8" s="151"/>
      <c r="H8" s="152"/>
    </row>
    <row r="9" spans="1:8" x14ac:dyDescent="0.15">
      <c r="A9" s="133" t="s">
        <v>537</v>
      </c>
      <c r="B9" s="138"/>
      <c r="C9" s="139"/>
      <c r="D9" s="140">
        <v>88448</v>
      </c>
      <c r="E9" s="141"/>
      <c r="F9" s="142">
        <v>83280</v>
      </c>
      <c r="G9" s="143"/>
      <c r="H9" s="144"/>
    </row>
    <row r="10" spans="1:8" x14ac:dyDescent="0.15">
      <c r="A10" s="145"/>
      <c r="B10" s="146"/>
      <c r="C10" s="147"/>
      <c r="D10" s="148">
        <v>21619</v>
      </c>
      <c r="E10" s="149"/>
      <c r="F10" s="150">
        <v>43123</v>
      </c>
      <c r="G10" s="151"/>
      <c r="H10" s="152"/>
    </row>
    <row r="11" spans="1:8" x14ac:dyDescent="0.15">
      <c r="A11" s="133" t="s">
        <v>538</v>
      </c>
      <c r="B11" s="138"/>
      <c r="C11" s="139"/>
      <c r="D11" s="140">
        <v>161347</v>
      </c>
      <c r="E11" s="141"/>
      <c r="F11" s="142">
        <v>88968</v>
      </c>
      <c r="G11" s="143"/>
      <c r="H11" s="144"/>
    </row>
    <row r="12" spans="1:8" x14ac:dyDescent="0.15">
      <c r="A12" s="145"/>
      <c r="B12" s="146"/>
      <c r="C12" s="153"/>
      <c r="D12" s="148">
        <v>16272</v>
      </c>
      <c r="E12" s="149"/>
      <c r="F12" s="150">
        <v>45482</v>
      </c>
      <c r="G12" s="151"/>
      <c r="H12" s="152"/>
    </row>
    <row r="13" spans="1:8" x14ac:dyDescent="0.15">
      <c r="A13" s="133"/>
      <c r="B13" s="138"/>
      <c r="C13" s="154"/>
      <c r="D13" s="155">
        <v>119160</v>
      </c>
      <c r="E13" s="156"/>
      <c r="F13" s="157">
        <v>91056</v>
      </c>
      <c r="G13" s="158"/>
      <c r="H13" s="144"/>
    </row>
    <row r="14" spans="1:8" x14ac:dyDescent="0.15">
      <c r="A14" s="145"/>
      <c r="B14" s="146"/>
      <c r="C14" s="147"/>
      <c r="D14" s="148">
        <v>41765</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3.54</v>
      </c>
      <c r="C19" s="159">
        <f>ROUND(VALUE(SUBSTITUTE(実質収支比率等に係る経年分析!G$48,"▲","-")),2)</f>
        <v>1.95</v>
      </c>
      <c r="D19" s="159">
        <f>ROUND(VALUE(SUBSTITUTE(実質収支比率等に係る経年分析!H$48,"▲","-")),2)</f>
        <v>2.29</v>
      </c>
      <c r="E19" s="159">
        <f>ROUND(VALUE(SUBSTITUTE(実質収支比率等に係る経年分析!I$48,"▲","-")),2)</f>
        <v>2.65</v>
      </c>
      <c r="F19" s="159">
        <f>ROUND(VALUE(SUBSTITUTE(実質収支比率等に係る経年分析!J$48,"▲","-")),2)</f>
        <v>2.54</v>
      </c>
    </row>
    <row r="20" spans="1:11" x14ac:dyDescent="0.15">
      <c r="A20" s="159" t="s">
        <v>49</v>
      </c>
      <c r="B20" s="159">
        <f>ROUND(VALUE(SUBSTITUTE(実質収支比率等に係る経年分析!F$47,"▲","-")),2)</f>
        <v>8.4</v>
      </c>
      <c r="C20" s="159">
        <f>ROUND(VALUE(SUBSTITUTE(実質収支比率等に係る経年分析!G$47,"▲","-")),2)</f>
        <v>8.26</v>
      </c>
      <c r="D20" s="159">
        <f>ROUND(VALUE(SUBSTITUTE(実質収支比率等に係る経年分析!H$47,"▲","-")),2)</f>
        <v>8.26</v>
      </c>
      <c r="E20" s="159">
        <f>ROUND(VALUE(SUBSTITUTE(実質収支比率等に係る経年分析!I$47,"▲","-")),2)</f>
        <v>5.34</v>
      </c>
      <c r="F20" s="159">
        <f>ROUND(VALUE(SUBSTITUTE(実質収支比率等に係る経年分析!J$47,"▲","-")),2)</f>
        <v>5.39</v>
      </c>
    </row>
    <row r="21" spans="1:11" x14ac:dyDescent="0.15">
      <c r="A21" s="159" t="s">
        <v>50</v>
      </c>
      <c r="B21" s="159">
        <f>IF(ISNUMBER(VALUE(SUBSTITUTE(実質収支比率等に係る経年分析!F$49,"▲","-"))),ROUND(VALUE(SUBSTITUTE(実質収支比率等に係る経年分析!F$49,"▲","-")),2),NA())</f>
        <v>0.74</v>
      </c>
      <c r="C21" s="159">
        <f>IF(ISNUMBER(VALUE(SUBSTITUTE(実質収支比率等に係る経年分析!G$49,"▲","-"))),ROUND(VALUE(SUBSTITUTE(実質収支比率等に係る経年分析!G$49,"▲","-")),2),NA())</f>
        <v>-1.97</v>
      </c>
      <c r="D21" s="159">
        <f>IF(ISNUMBER(VALUE(SUBSTITUTE(実質収支比率等に係る経年分析!H$49,"▲","-"))),ROUND(VALUE(SUBSTITUTE(実質収支比率等に係る経年分析!H$49,"▲","-")),2),NA())</f>
        <v>0.34</v>
      </c>
      <c r="E21" s="159">
        <f>IF(ISNUMBER(VALUE(SUBSTITUTE(実質収支比率等に係る経年分析!I$49,"▲","-"))),ROUND(VALUE(SUBSTITUTE(実質収支比率等に係る経年分析!I$49,"▲","-")),2),NA())</f>
        <v>-2.88</v>
      </c>
      <c r="F21" s="159">
        <f>IF(ISNUMBER(VALUE(SUBSTITUTE(実質収支比率等に係る経年分析!J$49,"▲","-"))),ROUND(VALUE(SUBSTITUTE(実質収支比率等に係る経年分析!J$49,"▲","-")),2),NA())</f>
        <v>-0.14000000000000001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国民健康保険特別会計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0.76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0.34</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1.25</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3.54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2.4900000000000002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2.4500000000000002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2.2799999999999998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2.86</v>
      </c>
    </row>
    <row r="36" spans="1:16" x14ac:dyDescent="0.15">
      <c r="A36" s="160" t="str">
        <f>IF(連結実質赤字比率に係る赤字・黒字の構成分析!C$34="",NA(),連結実質赤字比率に係る赤字・黒字の構成分析!C$34)</f>
        <v>病院事業会計</v>
      </c>
      <c r="B36" s="160">
        <f>IF(ROUND(VALUE(SUBSTITUTE(連結実質赤字比率に係る赤字・黒字の構成分析!F$34,"▲", "-")), 2) &lt; 0, ABS(ROUND(VALUE(SUBSTITUTE(連結実質赤字比率に係る赤字・黒字の構成分析!F$34,"▲", "-")), 2)), NA())</f>
        <v>7.14</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6.84</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6.45</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6.38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5.73</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2509</v>
      </c>
      <c r="E42" s="161"/>
      <c r="F42" s="161"/>
      <c r="G42" s="161">
        <f>'実質公債費比率（分子）の構造'!L$52</f>
        <v>2531</v>
      </c>
      <c r="H42" s="161"/>
      <c r="I42" s="161"/>
      <c r="J42" s="161">
        <f>'実質公債費比率（分子）の構造'!M$52</f>
        <v>2385</v>
      </c>
      <c r="K42" s="161"/>
      <c r="L42" s="161"/>
      <c r="M42" s="161">
        <f>'実質公債費比率（分子）の構造'!N$52</f>
        <v>2249</v>
      </c>
      <c r="N42" s="161"/>
      <c r="O42" s="161"/>
      <c r="P42" s="161">
        <f>'実質公債費比率（分子）の構造'!O$52</f>
        <v>2168</v>
      </c>
    </row>
    <row r="43" spans="1:16" x14ac:dyDescent="0.15">
      <c r="A43" s="161" t="s">
        <v>58</v>
      </c>
      <c r="B43" s="161">
        <f>'実質公債費比率（分子）の構造'!K$51</f>
        <v>0</v>
      </c>
      <c r="C43" s="161"/>
      <c r="D43" s="161"/>
      <c r="E43" s="161">
        <f>'実質公債費比率（分子）の構造'!L$51</f>
        <v>2</v>
      </c>
      <c r="F43" s="161"/>
      <c r="G43" s="161"/>
      <c r="H43" s="161">
        <f>'実質公債費比率（分子）の構造'!M$51</f>
        <v>0</v>
      </c>
      <c r="I43" s="161"/>
      <c r="J43" s="161"/>
      <c r="K43" s="161">
        <f>'実質公債費比率（分子）の構造'!N$51</f>
        <v>0</v>
      </c>
      <c r="L43" s="161"/>
      <c r="M43" s="161"/>
      <c r="N43" s="161">
        <f>'実質公債費比率（分子）の構造'!O$51</f>
        <v>1</v>
      </c>
      <c r="O43" s="161"/>
      <c r="P43" s="161"/>
    </row>
    <row r="44" spans="1:16" x14ac:dyDescent="0.15">
      <c r="A44" s="161" t="s">
        <v>59</v>
      </c>
      <c r="B44" s="161">
        <f>'実質公債費比率（分子）の構造'!K$50</f>
        <v>74</v>
      </c>
      <c r="C44" s="161"/>
      <c r="D44" s="161"/>
      <c r="E44" s="161">
        <f>'実質公債費比率（分子）の構造'!L$50</f>
        <v>73</v>
      </c>
      <c r="F44" s="161"/>
      <c r="G44" s="161"/>
      <c r="H44" s="161">
        <f>'実質公債費比率（分子）の構造'!M$50</f>
        <v>72</v>
      </c>
      <c r="I44" s="161"/>
      <c r="J44" s="161"/>
      <c r="K44" s="161">
        <f>'実質公債費比率（分子）の構造'!N$50</f>
        <v>71</v>
      </c>
      <c r="L44" s="161"/>
      <c r="M44" s="161"/>
      <c r="N44" s="161">
        <f>'実質公債費比率（分子）の構造'!O$50</f>
        <v>56</v>
      </c>
      <c r="O44" s="161"/>
      <c r="P44" s="161"/>
    </row>
    <row r="45" spans="1:16" x14ac:dyDescent="0.15">
      <c r="A45" s="161" t="s">
        <v>60</v>
      </c>
      <c r="B45" s="161">
        <f>'実質公債費比率（分子）の構造'!K$49</f>
        <v>193</v>
      </c>
      <c r="C45" s="161"/>
      <c r="D45" s="161"/>
      <c r="E45" s="161">
        <f>'実質公債費比率（分子）の構造'!L$49</f>
        <v>158</v>
      </c>
      <c r="F45" s="161"/>
      <c r="G45" s="161"/>
      <c r="H45" s="161">
        <f>'実質公債費比率（分子）の構造'!M$49</f>
        <v>108</v>
      </c>
      <c r="I45" s="161"/>
      <c r="J45" s="161"/>
      <c r="K45" s="161">
        <f>'実質公債費比率（分子）の構造'!N$49</f>
        <v>110</v>
      </c>
      <c r="L45" s="161"/>
      <c r="M45" s="161"/>
      <c r="N45" s="161">
        <f>'実質公債費比率（分子）の構造'!O$49</f>
        <v>98</v>
      </c>
      <c r="O45" s="161"/>
      <c r="P45" s="161"/>
    </row>
    <row r="46" spans="1:16" x14ac:dyDescent="0.15">
      <c r="A46" s="161" t="s">
        <v>61</v>
      </c>
      <c r="B46" s="161">
        <f>'実質公債費比率（分子）の構造'!K$48</f>
        <v>651</v>
      </c>
      <c r="C46" s="161"/>
      <c r="D46" s="161"/>
      <c r="E46" s="161">
        <f>'実質公債費比率（分子）の構造'!L$48</f>
        <v>655</v>
      </c>
      <c r="F46" s="161"/>
      <c r="G46" s="161"/>
      <c r="H46" s="161">
        <f>'実質公債費比率（分子）の構造'!M$48</f>
        <v>664</v>
      </c>
      <c r="I46" s="161"/>
      <c r="J46" s="161"/>
      <c r="K46" s="161">
        <f>'実質公債費比率（分子）の構造'!N$48</f>
        <v>674</v>
      </c>
      <c r="L46" s="161"/>
      <c r="M46" s="161"/>
      <c r="N46" s="161">
        <f>'実質公債費比率（分子）の構造'!O$48</f>
        <v>730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2711</v>
      </c>
      <c r="C49" s="161"/>
      <c r="D49" s="161"/>
      <c r="E49" s="161">
        <f>'実質公債費比率（分子）の構造'!L$45</f>
        <v>2749</v>
      </c>
      <c r="F49" s="161"/>
      <c r="G49" s="161"/>
      <c r="H49" s="161">
        <f>'実質公債費比率（分子）の構造'!M$45</f>
        <v>2619</v>
      </c>
      <c r="I49" s="161"/>
      <c r="J49" s="161"/>
      <c r="K49" s="161">
        <f>'実質公債費比率（分子）の構造'!N$45</f>
        <v>2484</v>
      </c>
      <c r="L49" s="161"/>
      <c r="M49" s="161"/>
      <c r="N49" s="161">
        <f>'実質公債費比率（分子）の構造'!O$45</f>
        <v>2425</v>
      </c>
      <c r="O49" s="161"/>
      <c r="P49" s="161"/>
    </row>
    <row r="50" spans="1:16" x14ac:dyDescent="0.15">
      <c r="A50" s="161" t="s">
        <v>65</v>
      </c>
      <c r="B50" s="161" t="e">
        <f>NA()</f>
        <v>#N/A</v>
      </c>
      <c r="C50" s="161">
        <f>IF(ISNUMBER('実質公債費比率（分子）の構造'!K$53),'実質公債費比率（分子）の構造'!K$53,NA())</f>
        <v>1120</v>
      </c>
      <c r="D50" s="161" t="e">
        <f>NA()</f>
        <v>#N/A</v>
      </c>
      <c r="E50" s="161" t="e">
        <f>NA()</f>
        <v>#N/A</v>
      </c>
      <c r="F50" s="161">
        <f>IF(ISNUMBER('実質公債費比率（分子）の構造'!L$53),'実質公債費比率（分子）の構造'!L$53,NA())</f>
        <v>1106</v>
      </c>
      <c r="G50" s="161" t="e">
        <f>NA()</f>
        <v>#N/A</v>
      </c>
      <c r="H50" s="161" t="e">
        <f>NA()</f>
        <v>#N/A</v>
      </c>
      <c r="I50" s="161">
        <f>IF(ISNUMBER('実質公債費比率（分子）の構造'!M$53),'実質公債費比率（分子）の構造'!M$53,NA())</f>
        <v>1078</v>
      </c>
      <c r="J50" s="161" t="e">
        <f>NA()</f>
        <v>#N/A</v>
      </c>
      <c r="K50" s="161" t="e">
        <f>NA()</f>
        <v>#N/A</v>
      </c>
      <c r="L50" s="161">
        <f>IF(ISNUMBER('実質公債費比率（分子）の構造'!N$53),'実質公債費比率（分子）の構造'!N$53,NA())</f>
        <v>1090</v>
      </c>
      <c r="M50" s="161" t="e">
        <f>NA()</f>
        <v>#N/A</v>
      </c>
      <c r="N50" s="161" t="e">
        <f>NA()</f>
        <v>#N/A</v>
      </c>
      <c r="O50" s="161">
        <f>IF(ISNUMBER('実質公債費比率（分子）の構造'!O$53),'実質公債費比率（分子）の構造'!O$53,NA())</f>
        <v>1142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19423</v>
      </c>
      <c r="E56" s="160"/>
      <c r="F56" s="160"/>
      <c r="G56" s="160">
        <f>'将来負担比率（分子）の構造'!J$52</f>
        <v>19891</v>
      </c>
      <c r="H56" s="160"/>
      <c r="I56" s="160"/>
      <c r="J56" s="160">
        <f>'将来負担比率（分子）の構造'!K$52</f>
        <v>19581</v>
      </c>
      <c r="K56" s="160"/>
      <c r="L56" s="160"/>
      <c r="M56" s="160">
        <f>'将来負担比率（分子）の構造'!L$52</f>
        <v>19125</v>
      </c>
      <c r="N56" s="160"/>
      <c r="O56" s="160"/>
      <c r="P56" s="160">
        <f>'将来負担比率（分子）の構造'!M$52</f>
        <v>19278</v>
      </c>
    </row>
    <row r="57" spans="1:16" x14ac:dyDescent="0.15">
      <c r="A57" s="160" t="s">
        <v>36</v>
      </c>
      <c r="B57" s="160"/>
      <c r="C57" s="160"/>
      <c r="D57" s="160">
        <f>'将来負担比率（分子）の構造'!I$51</f>
        <v>2308</v>
      </c>
      <c r="E57" s="160"/>
      <c r="F57" s="160"/>
      <c r="G57" s="160">
        <f>'将来負担比率（分子）の構造'!J$51</f>
        <v>2223</v>
      </c>
      <c r="H57" s="160"/>
      <c r="I57" s="160"/>
      <c r="J57" s="160">
        <f>'将来負担比率（分子）の構造'!K$51</f>
        <v>2315</v>
      </c>
      <c r="K57" s="160"/>
      <c r="L57" s="160"/>
      <c r="M57" s="160">
        <f>'将来負担比率（分子）の構造'!L$51</f>
        <v>2282</v>
      </c>
      <c r="N57" s="160"/>
      <c r="O57" s="160"/>
      <c r="P57" s="160">
        <f>'将来負担比率（分子）の構造'!M$51</f>
        <v>2298</v>
      </c>
    </row>
    <row r="58" spans="1:16" x14ac:dyDescent="0.15">
      <c r="A58" s="160" t="s">
        <v>35</v>
      </c>
      <c r="B58" s="160"/>
      <c r="C58" s="160"/>
      <c r="D58" s="160">
        <f>'将来負担比率（分子）の構造'!I$50</f>
        <v>2882</v>
      </c>
      <c r="E58" s="160"/>
      <c r="F58" s="160"/>
      <c r="G58" s="160">
        <f>'将来負担比率（分子）の構造'!J$50</f>
        <v>2783</v>
      </c>
      <c r="H58" s="160"/>
      <c r="I58" s="160"/>
      <c r="J58" s="160">
        <f>'将来負担比率（分子）の構造'!K$50</f>
        <v>2838</v>
      </c>
      <c r="K58" s="160"/>
      <c r="L58" s="160"/>
      <c r="M58" s="160">
        <f>'将来負担比率（分子）の構造'!L$50</f>
        <v>2509</v>
      </c>
      <c r="N58" s="160"/>
      <c r="O58" s="160"/>
      <c r="P58" s="160">
        <f>'将来負担比率（分子）の構造'!M$50</f>
        <v>2094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f>'将来負担比率（分子）の構造'!I$48</f>
        <v>35</v>
      </c>
      <c r="C60" s="160"/>
      <c r="D60" s="160"/>
      <c r="E60" s="160">
        <f>'将来負担比率（分子）の構造'!J$48</f>
        <v>145</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v>
      </c>
      <c r="C61" s="160"/>
      <c r="D61" s="160"/>
      <c r="E61" s="160">
        <f>'将来負担比率（分子）の構造'!J$46</f>
        <v>3</v>
      </c>
      <c r="F61" s="160"/>
      <c r="G61" s="160"/>
      <c r="H61" s="160" t="str">
        <f>'将来負担比率（分子）の構造'!K$46</f>
        <v>-</v>
      </c>
      <c r="I61" s="160"/>
      <c r="J61" s="160"/>
      <c r="K61" s="160" t="str">
        <f>'将来負担比率（分子）の構造'!L$46</f>
        <v>-</v>
      </c>
      <c r="L61" s="160"/>
      <c r="M61" s="160"/>
      <c r="N61" s="160">
        <f>'将来負担比率（分子）の構造'!M$46</f>
        <v>2</v>
      </c>
      <c r="O61" s="160"/>
      <c r="P61" s="160"/>
    </row>
    <row r="62" spans="1:16" x14ac:dyDescent="0.15">
      <c r="A62" s="160" t="s">
        <v>29</v>
      </c>
      <c r="B62" s="160">
        <f>'将来負担比率（分子）の構造'!I$45</f>
        <v>2467</v>
      </c>
      <c r="C62" s="160"/>
      <c r="D62" s="160"/>
      <c r="E62" s="160">
        <f>'将来負担比率（分子）の構造'!J$45</f>
        <v>2262</v>
      </c>
      <c r="F62" s="160"/>
      <c r="G62" s="160"/>
      <c r="H62" s="160">
        <f>'将来負担比率（分子）の構造'!K$45</f>
        <v>2032</v>
      </c>
      <c r="I62" s="160"/>
      <c r="J62" s="160"/>
      <c r="K62" s="160">
        <f>'将来負担比率（分子）の構造'!L$45</f>
        <v>1906</v>
      </c>
      <c r="L62" s="160"/>
      <c r="M62" s="160"/>
      <c r="N62" s="160">
        <f>'将来負担比率（分子）の構造'!M$45</f>
        <v>1857</v>
      </c>
      <c r="O62" s="160"/>
      <c r="P62" s="160"/>
    </row>
    <row r="63" spans="1:16" x14ac:dyDescent="0.15">
      <c r="A63" s="160" t="s">
        <v>28</v>
      </c>
      <c r="B63" s="160">
        <f>'将来負担比率（分子）の構造'!I$44</f>
        <v>615</v>
      </c>
      <c r="C63" s="160"/>
      <c r="D63" s="160"/>
      <c r="E63" s="160">
        <f>'将来負担比率（分子）の構造'!J$44</f>
        <v>463</v>
      </c>
      <c r="F63" s="160"/>
      <c r="G63" s="160"/>
      <c r="H63" s="160">
        <f>'将来負担比率（分子）の構造'!K$44</f>
        <v>368</v>
      </c>
      <c r="I63" s="160"/>
      <c r="J63" s="160"/>
      <c r="K63" s="160">
        <f>'将来負担比率（分子）の構造'!L$44</f>
        <v>260</v>
      </c>
      <c r="L63" s="160"/>
      <c r="M63" s="160"/>
      <c r="N63" s="160">
        <f>'将来負担比率（分子）の構造'!M$44</f>
        <v>162</v>
      </c>
      <c r="O63" s="160"/>
      <c r="P63" s="160"/>
    </row>
    <row r="64" spans="1:16" x14ac:dyDescent="0.15">
      <c r="A64" s="160" t="s">
        <v>27</v>
      </c>
      <c r="B64" s="160">
        <f>'将来負担比率（分子）の構造'!I$43</f>
        <v>9727</v>
      </c>
      <c r="C64" s="160"/>
      <c r="D64" s="160"/>
      <c r="E64" s="160">
        <f>'将来負担比率（分子）の構造'!J$43</f>
        <v>9408</v>
      </c>
      <c r="F64" s="160"/>
      <c r="G64" s="160"/>
      <c r="H64" s="160">
        <f>'将来負担比率（分子）の構造'!K$43</f>
        <v>9065</v>
      </c>
      <c r="I64" s="160"/>
      <c r="J64" s="160"/>
      <c r="K64" s="160">
        <f>'将来負担比率（分子）の構造'!L$43</f>
        <v>8900</v>
      </c>
      <c r="L64" s="160"/>
      <c r="M64" s="160"/>
      <c r="N64" s="160">
        <f>'将来負担比率（分子）の構造'!M$43</f>
        <v>9068</v>
      </c>
      <c r="O64" s="160"/>
      <c r="P64" s="160"/>
    </row>
    <row r="65" spans="1:16" x14ac:dyDescent="0.15">
      <c r="A65" s="160" t="s">
        <v>26</v>
      </c>
      <c r="B65" s="160">
        <f>'将来負担比率（分子）の構造'!I$42</f>
        <v>178</v>
      </c>
      <c r="C65" s="160"/>
      <c r="D65" s="160"/>
      <c r="E65" s="160">
        <f>'将来負担比率（分子）の構造'!J$42</f>
        <v>146</v>
      </c>
      <c r="F65" s="160"/>
      <c r="G65" s="160"/>
      <c r="H65" s="160">
        <f>'将来負担比率（分子）の構造'!K$42</f>
        <v>114</v>
      </c>
      <c r="I65" s="160"/>
      <c r="J65" s="160"/>
      <c r="K65" s="160">
        <f>'将来負担比率（分子）の構造'!L$42</f>
        <v>80</v>
      </c>
      <c r="L65" s="160"/>
      <c r="M65" s="160"/>
      <c r="N65" s="160">
        <f>'将来負担比率（分子）の構造'!M$42</f>
        <v>67</v>
      </c>
      <c r="O65" s="160"/>
      <c r="P65" s="160"/>
    </row>
    <row r="66" spans="1:16" x14ac:dyDescent="0.15">
      <c r="A66" s="160" t="s">
        <v>25</v>
      </c>
      <c r="B66" s="160">
        <f>'将来負担比率（分子）の構造'!I$41</f>
        <v>23098</v>
      </c>
      <c r="C66" s="160"/>
      <c r="D66" s="160"/>
      <c r="E66" s="160">
        <f>'将来負担比率（分子）の構造'!J$41</f>
        <v>23270</v>
      </c>
      <c r="F66" s="160"/>
      <c r="G66" s="160"/>
      <c r="H66" s="160">
        <f>'将来負担比率（分子）の構造'!K$41</f>
        <v>22959</v>
      </c>
      <c r="I66" s="160"/>
      <c r="J66" s="160"/>
      <c r="K66" s="160">
        <f>'将来負担比率（分子）の構造'!L$41</f>
        <v>22510</v>
      </c>
      <c r="L66" s="160"/>
      <c r="M66" s="160"/>
      <c r="N66" s="160">
        <f>'将来負担比率（分子）の構造'!M$41</f>
        <v>23074</v>
      </c>
      <c r="O66" s="160"/>
      <c r="P66" s="160"/>
    </row>
    <row r="67" spans="1:16" x14ac:dyDescent="0.15">
      <c r="A67" s="160" t="s">
        <v>69</v>
      </c>
      <c r="B67" s="160" t="e">
        <f>NA()</f>
        <v>#N/A</v>
      </c>
      <c r="C67" s="160">
        <f>IF(ISNUMBER('将来負担比率（分子）の構造'!I$53), IF('将来負担比率（分子）の構造'!I$53 &lt; 0, 0, '将来負担比率（分子）の構造'!I$53), NA())</f>
        <v>11511</v>
      </c>
      <c r="D67" s="160" t="e">
        <f>NA()</f>
        <v>#N/A</v>
      </c>
      <c r="E67" s="160" t="e">
        <f>NA()</f>
        <v>#N/A</v>
      </c>
      <c r="F67" s="160">
        <f>IF(ISNUMBER('将来負担比率（分子）の構造'!J$53), IF('将来負担比率（分子）の構造'!J$53 &lt; 0, 0, '将来負担比率（分子）の構造'!J$53), NA())</f>
        <v>10801</v>
      </c>
      <c r="G67" s="160" t="e">
        <f>NA()</f>
        <v>#N/A</v>
      </c>
      <c r="H67" s="160" t="e">
        <f>NA()</f>
        <v>#N/A</v>
      </c>
      <c r="I67" s="160">
        <f>IF(ISNUMBER('将来負担比率（分子）の構造'!K$53), IF('将来負担比率（分子）の構造'!K$53 &lt; 0, 0, '将来負担比率（分子）の構造'!K$53), NA())</f>
        <v>9804</v>
      </c>
      <c r="J67" s="160" t="e">
        <f>NA()</f>
        <v>#N/A</v>
      </c>
      <c r="K67" s="160" t="e">
        <f>NA()</f>
        <v>#N/A</v>
      </c>
      <c r="L67" s="160">
        <f>IF(ISNUMBER('将来負担比率（分子）の構造'!L$53), IF('将来負担比率（分子）の構造'!L$53 &lt; 0, 0, '将来負担比率（分子）の構造'!L$53), NA())</f>
        <v>9738</v>
      </c>
      <c r="M67" s="160" t="e">
        <f>NA()</f>
        <v>#N/A</v>
      </c>
      <c r="N67" s="160" t="e">
        <f>NA()</f>
        <v>#N/A</v>
      </c>
      <c r="O67" s="160">
        <f>IF(ISNUMBER('将来負担比率（分子）の構造'!M$53), IF('将来負担比率（分子）の構造'!M$53 &lt; 0, 0, '将来負担比率（分子）の構造'!M$53), NA())</f>
        <v>10561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805</v>
      </c>
      <c r="C72" s="164">
        <f>基金残高に係る経年分析!G55</f>
        <v>505</v>
      </c>
      <c r="D72" s="164">
        <f>基金残高に係る経年分析!H55</f>
        <v>505</v>
      </c>
    </row>
    <row r="73" spans="1:16" x14ac:dyDescent="0.15">
      <c r="A73" s="163" t="s">
        <v>72</v>
      </c>
      <c r="B73" s="164">
        <f>基金残高に係る経年分析!F56</f>
        <v>631</v>
      </c>
      <c r="C73" s="164">
        <f>基金残高に係る経年分析!G56</f>
        <v>610</v>
      </c>
      <c r="D73" s="164">
        <f>基金残高に係る経年分析!H56</f>
        <v>610</v>
      </c>
    </row>
    <row r="74" spans="1:16" x14ac:dyDescent="0.15">
      <c r="A74" s="163" t="s">
        <v>73</v>
      </c>
      <c r="B74" s="164">
        <f>基金残高に係る経年分析!F57</f>
        <v>689</v>
      </c>
      <c r="C74" s="164">
        <f>基金残高に係る経年分析!G57</f>
        <v>661</v>
      </c>
      <c r="D74" s="164">
        <f>基金残高に係る経年分析!H57</f>
        <v>658</v>
      </c>
    </row>
  </sheetData>
  <sheetProtection algorithmName="SHA-512" hashValue="AUeAJ8giHuBPdfsxd89zjTXvPWU5/aYai5fhUhMHTPIHlGhhZUzLN7kqvxmS7nfvnS1Xu6MLzMG45y5z3dfQXA==" saltValue="JZ1ZE9DxvZreGdTqtLuy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Z13" workbookViewId="0">
      <selection activeCell="BW34" sqref="BW34:BX34"/>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216</v>
      </c>
      <c r="C5" s="646"/>
      <c r="D5" s="646"/>
      <c r="E5" s="646"/>
      <c r="F5" s="646"/>
      <c r="G5" s="646"/>
      <c r="H5" s="646"/>
      <c r="I5" s="646"/>
      <c r="J5" s="646"/>
      <c r="K5" s="646"/>
      <c r="L5" s="646"/>
      <c r="M5" s="646"/>
      <c r="N5" s="646"/>
      <c r="O5" s="646"/>
      <c r="P5" s="646"/>
      <c r="Q5" s="647"/>
      <c r="R5" s="648">
        <v>2191750</v>
      </c>
      <c r="S5" s="649"/>
      <c r="T5" s="649"/>
      <c r="U5" s="649"/>
      <c r="V5" s="649"/>
      <c r="W5" s="649"/>
      <c r="X5" s="649"/>
      <c r="Y5" s="650"/>
      <c r="Z5" s="651">
        <v>12</v>
      </c>
      <c r="AA5" s="651"/>
      <c r="AB5" s="651"/>
      <c r="AC5" s="651"/>
      <c r="AD5" s="652">
        <v>2098923</v>
      </c>
      <c r="AE5" s="652"/>
      <c r="AF5" s="652"/>
      <c r="AG5" s="652"/>
      <c r="AH5" s="652"/>
      <c r="AI5" s="652"/>
      <c r="AJ5" s="652"/>
      <c r="AK5" s="652"/>
      <c r="AL5" s="653">
        <v>23.1</v>
      </c>
      <c r="AM5" s="654"/>
      <c r="AN5" s="654"/>
      <c r="AO5" s="655"/>
      <c r="AP5" s="645" t="s">
        <v>217</v>
      </c>
      <c r="AQ5" s="646"/>
      <c r="AR5" s="646"/>
      <c r="AS5" s="646"/>
      <c r="AT5" s="646"/>
      <c r="AU5" s="646"/>
      <c r="AV5" s="646"/>
      <c r="AW5" s="646"/>
      <c r="AX5" s="646"/>
      <c r="AY5" s="646"/>
      <c r="AZ5" s="646"/>
      <c r="BA5" s="646"/>
      <c r="BB5" s="646"/>
      <c r="BC5" s="646"/>
      <c r="BD5" s="646"/>
      <c r="BE5" s="646"/>
      <c r="BF5" s="647"/>
      <c r="BG5" s="659">
        <v>2095413</v>
      </c>
      <c r="BH5" s="660"/>
      <c r="BI5" s="660"/>
      <c r="BJ5" s="660"/>
      <c r="BK5" s="660"/>
      <c r="BL5" s="660"/>
      <c r="BM5" s="660"/>
      <c r="BN5" s="661"/>
      <c r="BO5" s="662">
        <v>95.6</v>
      </c>
      <c r="BP5" s="662"/>
      <c r="BQ5" s="662"/>
      <c r="BR5" s="662"/>
      <c r="BS5" s="663">
        <v>25937</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x14ac:dyDescent="0.15">
      <c r="B6" s="656" t="s">
        <v>221</v>
      </c>
      <c r="C6" s="657"/>
      <c r="D6" s="657"/>
      <c r="E6" s="657"/>
      <c r="F6" s="657"/>
      <c r="G6" s="657"/>
      <c r="H6" s="657"/>
      <c r="I6" s="657"/>
      <c r="J6" s="657"/>
      <c r="K6" s="657"/>
      <c r="L6" s="657"/>
      <c r="M6" s="657"/>
      <c r="N6" s="657"/>
      <c r="O6" s="657"/>
      <c r="P6" s="657"/>
      <c r="Q6" s="658"/>
      <c r="R6" s="659">
        <v>208941</v>
      </c>
      <c r="S6" s="660"/>
      <c r="T6" s="660"/>
      <c r="U6" s="660"/>
      <c r="V6" s="660"/>
      <c r="W6" s="660"/>
      <c r="X6" s="660"/>
      <c r="Y6" s="661"/>
      <c r="Z6" s="662">
        <v>1.1000000000000001</v>
      </c>
      <c r="AA6" s="662"/>
      <c r="AB6" s="662"/>
      <c r="AC6" s="662"/>
      <c r="AD6" s="663">
        <v>208941</v>
      </c>
      <c r="AE6" s="663"/>
      <c r="AF6" s="663"/>
      <c r="AG6" s="663"/>
      <c r="AH6" s="663"/>
      <c r="AI6" s="663"/>
      <c r="AJ6" s="663"/>
      <c r="AK6" s="663"/>
      <c r="AL6" s="664">
        <v>2.2999999999999998</v>
      </c>
      <c r="AM6" s="665"/>
      <c r="AN6" s="665"/>
      <c r="AO6" s="666"/>
      <c r="AP6" s="656" t="s">
        <v>222</v>
      </c>
      <c r="AQ6" s="657"/>
      <c r="AR6" s="657"/>
      <c r="AS6" s="657"/>
      <c r="AT6" s="657"/>
      <c r="AU6" s="657"/>
      <c r="AV6" s="657"/>
      <c r="AW6" s="657"/>
      <c r="AX6" s="657"/>
      <c r="AY6" s="657"/>
      <c r="AZ6" s="657"/>
      <c r="BA6" s="657"/>
      <c r="BB6" s="657"/>
      <c r="BC6" s="657"/>
      <c r="BD6" s="657"/>
      <c r="BE6" s="657"/>
      <c r="BF6" s="658"/>
      <c r="BG6" s="659">
        <v>2095413</v>
      </c>
      <c r="BH6" s="660"/>
      <c r="BI6" s="660"/>
      <c r="BJ6" s="660"/>
      <c r="BK6" s="660"/>
      <c r="BL6" s="660"/>
      <c r="BM6" s="660"/>
      <c r="BN6" s="661"/>
      <c r="BO6" s="662">
        <v>95.6</v>
      </c>
      <c r="BP6" s="662"/>
      <c r="BQ6" s="662"/>
      <c r="BR6" s="662"/>
      <c r="BS6" s="663">
        <v>25937</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162059</v>
      </c>
      <c r="CS6" s="660"/>
      <c r="CT6" s="660"/>
      <c r="CU6" s="660"/>
      <c r="CV6" s="660"/>
      <c r="CW6" s="660"/>
      <c r="CX6" s="660"/>
      <c r="CY6" s="661"/>
      <c r="CZ6" s="653">
        <v>0.9</v>
      </c>
      <c r="DA6" s="654"/>
      <c r="DB6" s="654"/>
      <c r="DC6" s="673"/>
      <c r="DD6" s="668" t="s">
        <v>224</v>
      </c>
      <c r="DE6" s="660"/>
      <c r="DF6" s="660"/>
      <c r="DG6" s="660"/>
      <c r="DH6" s="660"/>
      <c r="DI6" s="660"/>
      <c r="DJ6" s="660"/>
      <c r="DK6" s="660"/>
      <c r="DL6" s="660"/>
      <c r="DM6" s="660"/>
      <c r="DN6" s="660"/>
      <c r="DO6" s="660"/>
      <c r="DP6" s="661"/>
      <c r="DQ6" s="668">
        <v>161823</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3822</v>
      </c>
      <c r="S7" s="660"/>
      <c r="T7" s="660"/>
      <c r="U7" s="660"/>
      <c r="V7" s="660"/>
      <c r="W7" s="660"/>
      <c r="X7" s="660"/>
      <c r="Y7" s="661"/>
      <c r="Z7" s="662">
        <v>0</v>
      </c>
      <c r="AA7" s="662"/>
      <c r="AB7" s="662"/>
      <c r="AC7" s="662"/>
      <c r="AD7" s="663">
        <v>3822</v>
      </c>
      <c r="AE7" s="663"/>
      <c r="AF7" s="663"/>
      <c r="AG7" s="663"/>
      <c r="AH7" s="663"/>
      <c r="AI7" s="663"/>
      <c r="AJ7" s="663"/>
      <c r="AK7" s="663"/>
      <c r="AL7" s="664">
        <v>0</v>
      </c>
      <c r="AM7" s="665"/>
      <c r="AN7" s="665"/>
      <c r="AO7" s="666"/>
      <c r="AP7" s="656" t="s">
        <v>226</v>
      </c>
      <c r="AQ7" s="657"/>
      <c r="AR7" s="657"/>
      <c r="AS7" s="657"/>
      <c r="AT7" s="657"/>
      <c r="AU7" s="657"/>
      <c r="AV7" s="657"/>
      <c r="AW7" s="657"/>
      <c r="AX7" s="657"/>
      <c r="AY7" s="657"/>
      <c r="AZ7" s="657"/>
      <c r="BA7" s="657"/>
      <c r="BB7" s="657"/>
      <c r="BC7" s="657"/>
      <c r="BD7" s="657"/>
      <c r="BE7" s="657"/>
      <c r="BF7" s="658"/>
      <c r="BG7" s="659">
        <v>961918</v>
      </c>
      <c r="BH7" s="660"/>
      <c r="BI7" s="660"/>
      <c r="BJ7" s="660"/>
      <c r="BK7" s="660"/>
      <c r="BL7" s="660"/>
      <c r="BM7" s="660"/>
      <c r="BN7" s="661"/>
      <c r="BO7" s="662">
        <v>43.9</v>
      </c>
      <c r="BP7" s="662"/>
      <c r="BQ7" s="662"/>
      <c r="BR7" s="662"/>
      <c r="BS7" s="663">
        <v>25937</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1457448</v>
      </c>
      <c r="CS7" s="660"/>
      <c r="CT7" s="660"/>
      <c r="CU7" s="660"/>
      <c r="CV7" s="660"/>
      <c r="CW7" s="660"/>
      <c r="CX7" s="660"/>
      <c r="CY7" s="661"/>
      <c r="CZ7" s="662">
        <v>8.1</v>
      </c>
      <c r="DA7" s="662"/>
      <c r="DB7" s="662"/>
      <c r="DC7" s="662"/>
      <c r="DD7" s="668">
        <v>160835</v>
      </c>
      <c r="DE7" s="660"/>
      <c r="DF7" s="660"/>
      <c r="DG7" s="660"/>
      <c r="DH7" s="660"/>
      <c r="DI7" s="660"/>
      <c r="DJ7" s="660"/>
      <c r="DK7" s="660"/>
      <c r="DL7" s="660"/>
      <c r="DM7" s="660"/>
      <c r="DN7" s="660"/>
      <c r="DO7" s="660"/>
      <c r="DP7" s="661"/>
      <c r="DQ7" s="668">
        <v>1127434</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5416</v>
      </c>
      <c r="S8" s="660"/>
      <c r="T8" s="660"/>
      <c r="U8" s="660"/>
      <c r="V8" s="660"/>
      <c r="W8" s="660"/>
      <c r="X8" s="660"/>
      <c r="Y8" s="661"/>
      <c r="Z8" s="662">
        <v>0</v>
      </c>
      <c r="AA8" s="662"/>
      <c r="AB8" s="662"/>
      <c r="AC8" s="662"/>
      <c r="AD8" s="663">
        <v>5416</v>
      </c>
      <c r="AE8" s="663"/>
      <c r="AF8" s="663"/>
      <c r="AG8" s="663"/>
      <c r="AH8" s="663"/>
      <c r="AI8" s="663"/>
      <c r="AJ8" s="663"/>
      <c r="AK8" s="663"/>
      <c r="AL8" s="664">
        <v>0.1</v>
      </c>
      <c r="AM8" s="665"/>
      <c r="AN8" s="665"/>
      <c r="AO8" s="666"/>
      <c r="AP8" s="656" t="s">
        <v>229</v>
      </c>
      <c r="AQ8" s="657"/>
      <c r="AR8" s="657"/>
      <c r="AS8" s="657"/>
      <c r="AT8" s="657"/>
      <c r="AU8" s="657"/>
      <c r="AV8" s="657"/>
      <c r="AW8" s="657"/>
      <c r="AX8" s="657"/>
      <c r="AY8" s="657"/>
      <c r="AZ8" s="657"/>
      <c r="BA8" s="657"/>
      <c r="BB8" s="657"/>
      <c r="BC8" s="657"/>
      <c r="BD8" s="657"/>
      <c r="BE8" s="657"/>
      <c r="BF8" s="658"/>
      <c r="BG8" s="659">
        <v>34691</v>
      </c>
      <c r="BH8" s="660"/>
      <c r="BI8" s="660"/>
      <c r="BJ8" s="660"/>
      <c r="BK8" s="660"/>
      <c r="BL8" s="660"/>
      <c r="BM8" s="660"/>
      <c r="BN8" s="661"/>
      <c r="BO8" s="662">
        <v>1.6</v>
      </c>
      <c r="BP8" s="662"/>
      <c r="BQ8" s="662"/>
      <c r="BR8" s="662"/>
      <c r="BS8" s="668" t="s">
        <v>121</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4126059</v>
      </c>
      <c r="CS8" s="660"/>
      <c r="CT8" s="660"/>
      <c r="CU8" s="660"/>
      <c r="CV8" s="660"/>
      <c r="CW8" s="660"/>
      <c r="CX8" s="660"/>
      <c r="CY8" s="661"/>
      <c r="CZ8" s="662">
        <v>22.8</v>
      </c>
      <c r="DA8" s="662"/>
      <c r="DB8" s="662"/>
      <c r="DC8" s="662"/>
      <c r="DD8" s="668">
        <v>116488</v>
      </c>
      <c r="DE8" s="660"/>
      <c r="DF8" s="660"/>
      <c r="DG8" s="660"/>
      <c r="DH8" s="660"/>
      <c r="DI8" s="660"/>
      <c r="DJ8" s="660"/>
      <c r="DK8" s="660"/>
      <c r="DL8" s="660"/>
      <c r="DM8" s="660"/>
      <c r="DN8" s="660"/>
      <c r="DO8" s="660"/>
      <c r="DP8" s="661"/>
      <c r="DQ8" s="668">
        <v>1943822</v>
      </c>
      <c r="DR8" s="660"/>
      <c r="DS8" s="660"/>
      <c r="DT8" s="660"/>
      <c r="DU8" s="660"/>
      <c r="DV8" s="660"/>
      <c r="DW8" s="660"/>
      <c r="DX8" s="660"/>
      <c r="DY8" s="660"/>
      <c r="DZ8" s="660"/>
      <c r="EA8" s="660"/>
      <c r="EB8" s="660"/>
      <c r="EC8" s="669"/>
    </row>
    <row r="9" spans="2:143" ht="11.25" customHeight="1" x14ac:dyDescent="0.15">
      <c r="B9" s="656" t="s">
        <v>231</v>
      </c>
      <c r="C9" s="657"/>
      <c r="D9" s="657"/>
      <c r="E9" s="657"/>
      <c r="F9" s="657"/>
      <c r="G9" s="657"/>
      <c r="H9" s="657"/>
      <c r="I9" s="657"/>
      <c r="J9" s="657"/>
      <c r="K9" s="657"/>
      <c r="L9" s="657"/>
      <c r="M9" s="657"/>
      <c r="N9" s="657"/>
      <c r="O9" s="657"/>
      <c r="P9" s="657"/>
      <c r="Q9" s="658"/>
      <c r="R9" s="659">
        <v>5464</v>
      </c>
      <c r="S9" s="660"/>
      <c r="T9" s="660"/>
      <c r="U9" s="660"/>
      <c r="V9" s="660"/>
      <c r="W9" s="660"/>
      <c r="X9" s="660"/>
      <c r="Y9" s="661"/>
      <c r="Z9" s="662">
        <v>0</v>
      </c>
      <c r="AA9" s="662"/>
      <c r="AB9" s="662"/>
      <c r="AC9" s="662"/>
      <c r="AD9" s="663">
        <v>5464</v>
      </c>
      <c r="AE9" s="663"/>
      <c r="AF9" s="663"/>
      <c r="AG9" s="663"/>
      <c r="AH9" s="663"/>
      <c r="AI9" s="663"/>
      <c r="AJ9" s="663"/>
      <c r="AK9" s="663"/>
      <c r="AL9" s="664">
        <v>0.1</v>
      </c>
      <c r="AM9" s="665"/>
      <c r="AN9" s="665"/>
      <c r="AO9" s="666"/>
      <c r="AP9" s="656" t="s">
        <v>232</v>
      </c>
      <c r="AQ9" s="657"/>
      <c r="AR9" s="657"/>
      <c r="AS9" s="657"/>
      <c r="AT9" s="657"/>
      <c r="AU9" s="657"/>
      <c r="AV9" s="657"/>
      <c r="AW9" s="657"/>
      <c r="AX9" s="657"/>
      <c r="AY9" s="657"/>
      <c r="AZ9" s="657"/>
      <c r="BA9" s="657"/>
      <c r="BB9" s="657"/>
      <c r="BC9" s="657"/>
      <c r="BD9" s="657"/>
      <c r="BE9" s="657"/>
      <c r="BF9" s="658"/>
      <c r="BG9" s="659">
        <v>785254</v>
      </c>
      <c r="BH9" s="660"/>
      <c r="BI9" s="660"/>
      <c r="BJ9" s="660"/>
      <c r="BK9" s="660"/>
      <c r="BL9" s="660"/>
      <c r="BM9" s="660"/>
      <c r="BN9" s="661"/>
      <c r="BO9" s="662">
        <v>35.799999999999997</v>
      </c>
      <c r="BP9" s="662"/>
      <c r="BQ9" s="662"/>
      <c r="BR9" s="662"/>
      <c r="BS9" s="668" t="s">
        <v>224</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2150580</v>
      </c>
      <c r="CS9" s="660"/>
      <c r="CT9" s="660"/>
      <c r="CU9" s="660"/>
      <c r="CV9" s="660"/>
      <c r="CW9" s="660"/>
      <c r="CX9" s="660"/>
      <c r="CY9" s="661"/>
      <c r="CZ9" s="662">
        <v>11.9</v>
      </c>
      <c r="DA9" s="662"/>
      <c r="DB9" s="662"/>
      <c r="DC9" s="662"/>
      <c r="DD9" s="668">
        <v>9550</v>
      </c>
      <c r="DE9" s="660"/>
      <c r="DF9" s="660"/>
      <c r="DG9" s="660"/>
      <c r="DH9" s="660"/>
      <c r="DI9" s="660"/>
      <c r="DJ9" s="660"/>
      <c r="DK9" s="660"/>
      <c r="DL9" s="660"/>
      <c r="DM9" s="660"/>
      <c r="DN9" s="660"/>
      <c r="DO9" s="660"/>
      <c r="DP9" s="661"/>
      <c r="DQ9" s="668">
        <v>1558776</v>
      </c>
      <c r="DR9" s="660"/>
      <c r="DS9" s="660"/>
      <c r="DT9" s="660"/>
      <c r="DU9" s="660"/>
      <c r="DV9" s="660"/>
      <c r="DW9" s="660"/>
      <c r="DX9" s="660"/>
      <c r="DY9" s="660"/>
      <c r="DZ9" s="660"/>
      <c r="EA9" s="660"/>
      <c r="EB9" s="660"/>
      <c r="EC9" s="669"/>
    </row>
    <row r="10" spans="2:143" ht="11.25" customHeight="1" x14ac:dyDescent="0.15">
      <c r="B10" s="656" t="s">
        <v>234</v>
      </c>
      <c r="C10" s="657"/>
      <c r="D10" s="657"/>
      <c r="E10" s="657"/>
      <c r="F10" s="657"/>
      <c r="G10" s="657"/>
      <c r="H10" s="657"/>
      <c r="I10" s="657"/>
      <c r="J10" s="657"/>
      <c r="K10" s="657"/>
      <c r="L10" s="657"/>
      <c r="M10" s="657"/>
      <c r="N10" s="657"/>
      <c r="O10" s="657"/>
      <c r="P10" s="657"/>
      <c r="Q10" s="658"/>
      <c r="R10" s="659" t="s">
        <v>224</v>
      </c>
      <c r="S10" s="660"/>
      <c r="T10" s="660"/>
      <c r="U10" s="660"/>
      <c r="V10" s="660"/>
      <c r="W10" s="660"/>
      <c r="X10" s="660"/>
      <c r="Y10" s="661"/>
      <c r="Z10" s="662" t="s">
        <v>224</v>
      </c>
      <c r="AA10" s="662"/>
      <c r="AB10" s="662"/>
      <c r="AC10" s="662"/>
      <c r="AD10" s="663" t="s">
        <v>224</v>
      </c>
      <c r="AE10" s="663"/>
      <c r="AF10" s="663"/>
      <c r="AG10" s="663"/>
      <c r="AH10" s="663"/>
      <c r="AI10" s="663"/>
      <c r="AJ10" s="663"/>
      <c r="AK10" s="663"/>
      <c r="AL10" s="664" t="s">
        <v>224</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69478</v>
      </c>
      <c r="BH10" s="660"/>
      <c r="BI10" s="660"/>
      <c r="BJ10" s="660"/>
      <c r="BK10" s="660"/>
      <c r="BL10" s="660"/>
      <c r="BM10" s="660"/>
      <c r="BN10" s="661"/>
      <c r="BO10" s="662">
        <v>3.2</v>
      </c>
      <c r="BP10" s="662"/>
      <c r="BQ10" s="662"/>
      <c r="BR10" s="662"/>
      <c r="BS10" s="668">
        <v>11570</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v>30897</v>
      </c>
      <c r="CS10" s="660"/>
      <c r="CT10" s="660"/>
      <c r="CU10" s="660"/>
      <c r="CV10" s="660"/>
      <c r="CW10" s="660"/>
      <c r="CX10" s="660"/>
      <c r="CY10" s="661"/>
      <c r="CZ10" s="662">
        <v>0.2</v>
      </c>
      <c r="DA10" s="662"/>
      <c r="DB10" s="662"/>
      <c r="DC10" s="662"/>
      <c r="DD10" s="668" t="s">
        <v>121</v>
      </c>
      <c r="DE10" s="660"/>
      <c r="DF10" s="660"/>
      <c r="DG10" s="660"/>
      <c r="DH10" s="660"/>
      <c r="DI10" s="660"/>
      <c r="DJ10" s="660"/>
      <c r="DK10" s="660"/>
      <c r="DL10" s="660"/>
      <c r="DM10" s="660"/>
      <c r="DN10" s="660"/>
      <c r="DO10" s="660"/>
      <c r="DP10" s="661"/>
      <c r="DQ10" s="668">
        <v>20734</v>
      </c>
      <c r="DR10" s="660"/>
      <c r="DS10" s="660"/>
      <c r="DT10" s="660"/>
      <c r="DU10" s="660"/>
      <c r="DV10" s="660"/>
      <c r="DW10" s="660"/>
      <c r="DX10" s="660"/>
      <c r="DY10" s="660"/>
      <c r="DZ10" s="660"/>
      <c r="EA10" s="660"/>
      <c r="EB10" s="660"/>
      <c r="EC10" s="669"/>
    </row>
    <row r="11" spans="2:143" ht="11.25" customHeight="1" x14ac:dyDescent="0.15">
      <c r="B11" s="656" t="s">
        <v>237</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224</v>
      </c>
      <c r="AA11" s="662"/>
      <c r="AB11" s="662"/>
      <c r="AC11" s="662"/>
      <c r="AD11" s="663" t="s">
        <v>121</v>
      </c>
      <c r="AE11" s="663"/>
      <c r="AF11" s="663"/>
      <c r="AG11" s="663"/>
      <c r="AH11" s="663"/>
      <c r="AI11" s="663"/>
      <c r="AJ11" s="663"/>
      <c r="AK11" s="663"/>
      <c r="AL11" s="664" t="s">
        <v>121</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72495</v>
      </c>
      <c r="BH11" s="660"/>
      <c r="BI11" s="660"/>
      <c r="BJ11" s="660"/>
      <c r="BK11" s="660"/>
      <c r="BL11" s="660"/>
      <c r="BM11" s="660"/>
      <c r="BN11" s="661"/>
      <c r="BO11" s="662">
        <v>3.3</v>
      </c>
      <c r="BP11" s="662"/>
      <c r="BQ11" s="662"/>
      <c r="BR11" s="662"/>
      <c r="BS11" s="668">
        <v>14367</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1570846</v>
      </c>
      <c r="CS11" s="660"/>
      <c r="CT11" s="660"/>
      <c r="CU11" s="660"/>
      <c r="CV11" s="660"/>
      <c r="CW11" s="660"/>
      <c r="CX11" s="660"/>
      <c r="CY11" s="661"/>
      <c r="CZ11" s="662">
        <v>8.6999999999999993</v>
      </c>
      <c r="DA11" s="662"/>
      <c r="DB11" s="662"/>
      <c r="DC11" s="662"/>
      <c r="DD11" s="668">
        <v>161088</v>
      </c>
      <c r="DE11" s="660"/>
      <c r="DF11" s="660"/>
      <c r="DG11" s="660"/>
      <c r="DH11" s="660"/>
      <c r="DI11" s="660"/>
      <c r="DJ11" s="660"/>
      <c r="DK11" s="660"/>
      <c r="DL11" s="660"/>
      <c r="DM11" s="660"/>
      <c r="DN11" s="660"/>
      <c r="DO11" s="660"/>
      <c r="DP11" s="661"/>
      <c r="DQ11" s="668">
        <v>522898</v>
      </c>
      <c r="DR11" s="660"/>
      <c r="DS11" s="660"/>
      <c r="DT11" s="660"/>
      <c r="DU11" s="660"/>
      <c r="DV11" s="660"/>
      <c r="DW11" s="660"/>
      <c r="DX11" s="660"/>
      <c r="DY11" s="660"/>
      <c r="DZ11" s="660"/>
      <c r="EA11" s="660"/>
      <c r="EB11" s="660"/>
      <c r="EC11" s="669"/>
    </row>
    <row r="12" spans="2:143" ht="11.25" customHeight="1" x14ac:dyDescent="0.15">
      <c r="B12" s="656" t="s">
        <v>240</v>
      </c>
      <c r="C12" s="657"/>
      <c r="D12" s="657"/>
      <c r="E12" s="657"/>
      <c r="F12" s="657"/>
      <c r="G12" s="657"/>
      <c r="H12" s="657"/>
      <c r="I12" s="657"/>
      <c r="J12" s="657"/>
      <c r="K12" s="657"/>
      <c r="L12" s="657"/>
      <c r="M12" s="657"/>
      <c r="N12" s="657"/>
      <c r="O12" s="657"/>
      <c r="P12" s="657"/>
      <c r="Q12" s="658"/>
      <c r="R12" s="659">
        <v>424940</v>
      </c>
      <c r="S12" s="660"/>
      <c r="T12" s="660"/>
      <c r="U12" s="660"/>
      <c r="V12" s="660"/>
      <c r="W12" s="660"/>
      <c r="X12" s="660"/>
      <c r="Y12" s="661"/>
      <c r="Z12" s="662">
        <v>2.2999999999999998</v>
      </c>
      <c r="AA12" s="662"/>
      <c r="AB12" s="662"/>
      <c r="AC12" s="662"/>
      <c r="AD12" s="663">
        <v>424940</v>
      </c>
      <c r="AE12" s="663"/>
      <c r="AF12" s="663"/>
      <c r="AG12" s="663"/>
      <c r="AH12" s="663"/>
      <c r="AI12" s="663"/>
      <c r="AJ12" s="663"/>
      <c r="AK12" s="663"/>
      <c r="AL12" s="664">
        <v>4.7</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875942</v>
      </c>
      <c r="BH12" s="660"/>
      <c r="BI12" s="660"/>
      <c r="BJ12" s="660"/>
      <c r="BK12" s="660"/>
      <c r="BL12" s="660"/>
      <c r="BM12" s="660"/>
      <c r="BN12" s="661"/>
      <c r="BO12" s="662">
        <v>40</v>
      </c>
      <c r="BP12" s="662"/>
      <c r="BQ12" s="662"/>
      <c r="BR12" s="662"/>
      <c r="BS12" s="668" t="s">
        <v>121</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525178</v>
      </c>
      <c r="CS12" s="660"/>
      <c r="CT12" s="660"/>
      <c r="CU12" s="660"/>
      <c r="CV12" s="660"/>
      <c r="CW12" s="660"/>
      <c r="CX12" s="660"/>
      <c r="CY12" s="661"/>
      <c r="CZ12" s="662">
        <v>2.9</v>
      </c>
      <c r="DA12" s="662"/>
      <c r="DB12" s="662"/>
      <c r="DC12" s="662"/>
      <c r="DD12" s="668">
        <v>1984</v>
      </c>
      <c r="DE12" s="660"/>
      <c r="DF12" s="660"/>
      <c r="DG12" s="660"/>
      <c r="DH12" s="660"/>
      <c r="DI12" s="660"/>
      <c r="DJ12" s="660"/>
      <c r="DK12" s="660"/>
      <c r="DL12" s="660"/>
      <c r="DM12" s="660"/>
      <c r="DN12" s="660"/>
      <c r="DO12" s="660"/>
      <c r="DP12" s="661"/>
      <c r="DQ12" s="668">
        <v>250181</v>
      </c>
      <c r="DR12" s="660"/>
      <c r="DS12" s="660"/>
      <c r="DT12" s="660"/>
      <c r="DU12" s="660"/>
      <c r="DV12" s="660"/>
      <c r="DW12" s="660"/>
      <c r="DX12" s="660"/>
      <c r="DY12" s="660"/>
      <c r="DZ12" s="660"/>
      <c r="EA12" s="660"/>
      <c r="EB12" s="660"/>
      <c r="EC12" s="669"/>
    </row>
    <row r="13" spans="2:143" ht="11.25" customHeight="1" x14ac:dyDescent="0.15">
      <c r="B13" s="656" t="s">
        <v>243</v>
      </c>
      <c r="C13" s="657"/>
      <c r="D13" s="657"/>
      <c r="E13" s="657"/>
      <c r="F13" s="657"/>
      <c r="G13" s="657"/>
      <c r="H13" s="657"/>
      <c r="I13" s="657"/>
      <c r="J13" s="657"/>
      <c r="K13" s="657"/>
      <c r="L13" s="657"/>
      <c r="M13" s="657"/>
      <c r="N13" s="657"/>
      <c r="O13" s="657"/>
      <c r="P13" s="657"/>
      <c r="Q13" s="658"/>
      <c r="R13" s="659">
        <v>735</v>
      </c>
      <c r="S13" s="660"/>
      <c r="T13" s="660"/>
      <c r="U13" s="660"/>
      <c r="V13" s="660"/>
      <c r="W13" s="660"/>
      <c r="X13" s="660"/>
      <c r="Y13" s="661"/>
      <c r="Z13" s="662">
        <v>0</v>
      </c>
      <c r="AA13" s="662"/>
      <c r="AB13" s="662"/>
      <c r="AC13" s="662"/>
      <c r="AD13" s="663">
        <v>735</v>
      </c>
      <c r="AE13" s="663"/>
      <c r="AF13" s="663"/>
      <c r="AG13" s="663"/>
      <c r="AH13" s="663"/>
      <c r="AI13" s="663"/>
      <c r="AJ13" s="663"/>
      <c r="AK13" s="663"/>
      <c r="AL13" s="664">
        <v>0</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845588</v>
      </c>
      <c r="BH13" s="660"/>
      <c r="BI13" s="660"/>
      <c r="BJ13" s="660"/>
      <c r="BK13" s="660"/>
      <c r="BL13" s="660"/>
      <c r="BM13" s="660"/>
      <c r="BN13" s="661"/>
      <c r="BO13" s="662">
        <v>38.6</v>
      </c>
      <c r="BP13" s="662"/>
      <c r="BQ13" s="662"/>
      <c r="BR13" s="662"/>
      <c r="BS13" s="668" t="s">
        <v>224</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2015639</v>
      </c>
      <c r="CS13" s="660"/>
      <c r="CT13" s="660"/>
      <c r="CU13" s="660"/>
      <c r="CV13" s="660"/>
      <c r="CW13" s="660"/>
      <c r="CX13" s="660"/>
      <c r="CY13" s="661"/>
      <c r="CZ13" s="662">
        <v>11.1</v>
      </c>
      <c r="DA13" s="662"/>
      <c r="DB13" s="662"/>
      <c r="DC13" s="662"/>
      <c r="DD13" s="668">
        <v>867780</v>
      </c>
      <c r="DE13" s="660"/>
      <c r="DF13" s="660"/>
      <c r="DG13" s="660"/>
      <c r="DH13" s="660"/>
      <c r="DI13" s="660"/>
      <c r="DJ13" s="660"/>
      <c r="DK13" s="660"/>
      <c r="DL13" s="660"/>
      <c r="DM13" s="660"/>
      <c r="DN13" s="660"/>
      <c r="DO13" s="660"/>
      <c r="DP13" s="661"/>
      <c r="DQ13" s="668">
        <v>1080901</v>
      </c>
      <c r="DR13" s="660"/>
      <c r="DS13" s="660"/>
      <c r="DT13" s="660"/>
      <c r="DU13" s="660"/>
      <c r="DV13" s="660"/>
      <c r="DW13" s="660"/>
      <c r="DX13" s="660"/>
      <c r="DY13" s="660"/>
      <c r="DZ13" s="660"/>
      <c r="EA13" s="660"/>
      <c r="EB13" s="660"/>
      <c r="EC13" s="669"/>
    </row>
    <row r="14" spans="2:143" ht="11.25" customHeight="1" x14ac:dyDescent="0.15">
      <c r="B14" s="656" t="s">
        <v>246</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224</v>
      </c>
      <c r="AE14" s="663"/>
      <c r="AF14" s="663"/>
      <c r="AG14" s="663"/>
      <c r="AH14" s="663"/>
      <c r="AI14" s="663"/>
      <c r="AJ14" s="663"/>
      <c r="AK14" s="663"/>
      <c r="AL14" s="664" t="s">
        <v>224</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54644</v>
      </c>
      <c r="BH14" s="660"/>
      <c r="BI14" s="660"/>
      <c r="BJ14" s="660"/>
      <c r="BK14" s="660"/>
      <c r="BL14" s="660"/>
      <c r="BM14" s="660"/>
      <c r="BN14" s="661"/>
      <c r="BO14" s="662">
        <v>2.5</v>
      </c>
      <c r="BP14" s="662"/>
      <c r="BQ14" s="662"/>
      <c r="BR14" s="662"/>
      <c r="BS14" s="668" t="s">
        <v>224</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458381</v>
      </c>
      <c r="CS14" s="660"/>
      <c r="CT14" s="660"/>
      <c r="CU14" s="660"/>
      <c r="CV14" s="660"/>
      <c r="CW14" s="660"/>
      <c r="CX14" s="660"/>
      <c r="CY14" s="661"/>
      <c r="CZ14" s="662">
        <v>2.5</v>
      </c>
      <c r="DA14" s="662"/>
      <c r="DB14" s="662"/>
      <c r="DC14" s="662"/>
      <c r="DD14" s="668" t="s">
        <v>121</v>
      </c>
      <c r="DE14" s="660"/>
      <c r="DF14" s="660"/>
      <c r="DG14" s="660"/>
      <c r="DH14" s="660"/>
      <c r="DI14" s="660"/>
      <c r="DJ14" s="660"/>
      <c r="DK14" s="660"/>
      <c r="DL14" s="660"/>
      <c r="DM14" s="660"/>
      <c r="DN14" s="660"/>
      <c r="DO14" s="660"/>
      <c r="DP14" s="661"/>
      <c r="DQ14" s="668">
        <v>453756</v>
      </c>
      <c r="DR14" s="660"/>
      <c r="DS14" s="660"/>
      <c r="DT14" s="660"/>
      <c r="DU14" s="660"/>
      <c r="DV14" s="660"/>
      <c r="DW14" s="660"/>
      <c r="DX14" s="660"/>
      <c r="DY14" s="660"/>
      <c r="DZ14" s="660"/>
      <c r="EA14" s="660"/>
      <c r="EB14" s="660"/>
      <c r="EC14" s="669"/>
    </row>
    <row r="15" spans="2:143" ht="11.25" customHeight="1" x14ac:dyDescent="0.15">
      <c r="B15" s="656" t="s">
        <v>249</v>
      </c>
      <c r="C15" s="657"/>
      <c r="D15" s="657"/>
      <c r="E15" s="657"/>
      <c r="F15" s="657"/>
      <c r="G15" s="657"/>
      <c r="H15" s="657"/>
      <c r="I15" s="657"/>
      <c r="J15" s="657"/>
      <c r="K15" s="657"/>
      <c r="L15" s="657"/>
      <c r="M15" s="657"/>
      <c r="N15" s="657"/>
      <c r="O15" s="657"/>
      <c r="P15" s="657"/>
      <c r="Q15" s="658"/>
      <c r="R15" s="659">
        <v>51942</v>
      </c>
      <c r="S15" s="660"/>
      <c r="T15" s="660"/>
      <c r="U15" s="660"/>
      <c r="V15" s="660"/>
      <c r="W15" s="660"/>
      <c r="X15" s="660"/>
      <c r="Y15" s="661"/>
      <c r="Z15" s="662">
        <v>0.3</v>
      </c>
      <c r="AA15" s="662"/>
      <c r="AB15" s="662"/>
      <c r="AC15" s="662"/>
      <c r="AD15" s="663">
        <v>51942</v>
      </c>
      <c r="AE15" s="663"/>
      <c r="AF15" s="663"/>
      <c r="AG15" s="663"/>
      <c r="AH15" s="663"/>
      <c r="AI15" s="663"/>
      <c r="AJ15" s="663"/>
      <c r="AK15" s="663"/>
      <c r="AL15" s="664">
        <v>0.6</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202909</v>
      </c>
      <c r="BH15" s="660"/>
      <c r="BI15" s="660"/>
      <c r="BJ15" s="660"/>
      <c r="BK15" s="660"/>
      <c r="BL15" s="660"/>
      <c r="BM15" s="660"/>
      <c r="BN15" s="661"/>
      <c r="BO15" s="662">
        <v>9.3000000000000007</v>
      </c>
      <c r="BP15" s="662"/>
      <c r="BQ15" s="662"/>
      <c r="BR15" s="662"/>
      <c r="BS15" s="668" t="s">
        <v>121</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3137248</v>
      </c>
      <c r="CS15" s="660"/>
      <c r="CT15" s="660"/>
      <c r="CU15" s="660"/>
      <c r="CV15" s="660"/>
      <c r="CW15" s="660"/>
      <c r="CX15" s="660"/>
      <c r="CY15" s="661"/>
      <c r="CZ15" s="662">
        <v>17.3</v>
      </c>
      <c r="DA15" s="662"/>
      <c r="DB15" s="662"/>
      <c r="DC15" s="662"/>
      <c r="DD15" s="668">
        <v>2108792</v>
      </c>
      <c r="DE15" s="660"/>
      <c r="DF15" s="660"/>
      <c r="DG15" s="660"/>
      <c r="DH15" s="660"/>
      <c r="DI15" s="660"/>
      <c r="DJ15" s="660"/>
      <c r="DK15" s="660"/>
      <c r="DL15" s="660"/>
      <c r="DM15" s="660"/>
      <c r="DN15" s="660"/>
      <c r="DO15" s="660"/>
      <c r="DP15" s="661"/>
      <c r="DQ15" s="668">
        <v>955025</v>
      </c>
      <c r="DR15" s="660"/>
      <c r="DS15" s="660"/>
      <c r="DT15" s="660"/>
      <c r="DU15" s="660"/>
      <c r="DV15" s="660"/>
      <c r="DW15" s="660"/>
      <c r="DX15" s="660"/>
      <c r="DY15" s="660"/>
      <c r="DZ15" s="660"/>
      <c r="EA15" s="660"/>
      <c r="EB15" s="660"/>
      <c r="EC15" s="669"/>
    </row>
    <row r="16" spans="2:143" ht="11.25" customHeight="1" x14ac:dyDescent="0.15">
      <c r="B16" s="656" t="s">
        <v>252</v>
      </c>
      <c r="C16" s="657"/>
      <c r="D16" s="657"/>
      <c r="E16" s="657"/>
      <c r="F16" s="657"/>
      <c r="G16" s="657"/>
      <c r="H16" s="657"/>
      <c r="I16" s="657"/>
      <c r="J16" s="657"/>
      <c r="K16" s="657"/>
      <c r="L16" s="657"/>
      <c r="M16" s="657"/>
      <c r="N16" s="657"/>
      <c r="O16" s="657"/>
      <c r="P16" s="657"/>
      <c r="Q16" s="658"/>
      <c r="R16" s="659" t="s">
        <v>224</v>
      </c>
      <c r="S16" s="660"/>
      <c r="T16" s="660"/>
      <c r="U16" s="660"/>
      <c r="V16" s="660"/>
      <c r="W16" s="660"/>
      <c r="X16" s="660"/>
      <c r="Y16" s="661"/>
      <c r="Z16" s="662" t="s">
        <v>224</v>
      </c>
      <c r="AA16" s="662"/>
      <c r="AB16" s="662"/>
      <c r="AC16" s="662"/>
      <c r="AD16" s="663" t="s">
        <v>121</v>
      </c>
      <c r="AE16" s="663"/>
      <c r="AF16" s="663"/>
      <c r="AG16" s="663"/>
      <c r="AH16" s="663"/>
      <c r="AI16" s="663"/>
      <c r="AJ16" s="663"/>
      <c r="AK16" s="663"/>
      <c r="AL16" s="664" t="s">
        <v>121</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224</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v>32352</v>
      </c>
      <c r="CS16" s="660"/>
      <c r="CT16" s="660"/>
      <c r="CU16" s="660"/>
      <c r="CV16" s="660"/>
      <c r="CW16" s="660"/>
      <c r="CX16" s="660"/>
      <c r="CY16" s="661"/>
      <c r="CZ16" s="662">
        <v>0.2</v>
      </c>
      <c r="DA16" s="662"/>
      <c r="DB16" s="662"/>
      <c r="DC16" s="662"/>
      <c r="DD16" s="668" t="s">
        <v>121</v>
      </c>
      <c r="DE16" s="660"/>
      <c r="DF16" s="660"/>
      <c r="DG16" s="660"/>
      <c r="DH16" s="660"/>
      <c r="DI16" s="660"/>
      <c r="DJ16" s="660"/>
      <c r="DK16" s="660"/>
      <c r="DL16" s="660"/>
      <c r="DM16" s="660"/>
      <c r="DN16" s="660"/>
      <c r="DO16" s="660"/>
      <c r="DP16" s="661"/>
      <c r="DQ16" s="668">
        <v>4954</v>
      </c>
      <c r="DR16" s="660"/>
      <c r="DS16" s="660"/>
      <c r="DT16" s="660"/>
      <c r="DU16" s="660"/>
      <c r="DV16" s="660"/>
      <c r="DW16" s="660"/>
      <c r="DX16" s="660"/>
      <c r="DY16" s="660"/>
      <c r="DZ16" s="660"/>
      <c r="EA16" s="660"/>
      <c r="EB16" s="660"/>
      <c r="EC16" s="669"/>
    </row>
    <row r="17" spans="2:133" ht="11.25" customHeight="1" x14ac:dyDescent="0.15">
      <c r="B17" s="656" t="s">
        <v>255</v>
      </c>
      <c r="C17" s="657"/>
      <c r="D17" s="657"/>
      <c r="E17" s="657"/>
      <c r="F17" s="657"/>
      <c r="G17" s="657"/>
      <c r="H17" s="657"/>
      <c r="I17" s="657"/>
      <c r="J17" s="657"/>
      <c r="K17" s="657"/>
      <c r="L17" s="657"/>
      <c r="M17" s="657"/>
      <c r="N17" s="657"/>
      <c r="O17" s="657"/>
      <c r="P17" s="657"/>
      <c r="Q17" s="658"/>
      <c r="R17" s="659">
        <v>5922</v>
      </c>
      <c r="S17" s="660"/>
      <c r="T17" s="660"/>
      <c r="U17" s="660"/>
      <c r="V17" s="660"/>
      <c r="W17" s="660"/>
      <c r="X17" s="660"/>
      <c r="Y17" s="661"/>
      <c r="Z17" s="662">
        <v>0</v>
      </c>
      <c r="AA17" s="662"/>
      <c r="AB17" s="662"/>
      <c r="AC17" s="662"/>
      <c r="AD17" s="663">
        <v>5922</v>
      </c>
      <c r="AE17" s="663"/>
      <c r="AF17" s="663"/>
      <c r="AG17" s="663"/>
      <c r="AH17" s="663"/>
      <c r="AI17" s="663"/>
      <c r="AJ17" s="663"/>
      <c r="AK17" s="663"/>
      <c r="AL17" s="664">
        <v>0.1</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224</v>
      </c>
      <c r="BP17" s="662"/>
      <c r="BQ17" s="662"/>
      <c r="BR17" s="662"/>
      <c r="BS17" s="668" t="s">
        <v>224</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2425708</v>
      </c>
      <c r="CS17" s="660"/>
      <c r="CT17" s="660"/>
      <c r="CU17" s="660"/>
      <c r="CV17" s="660"/>
      <c r="CW17" s="660"/>
      <c r="CX17" s="660"/>
      <c r="CY17" s="661"/>
      <c r="CZ17" s="662">
        <v>13.4</v>
      </c>
      <c r="DA17" s="662"/>
      <c r="DB17" s="662"/>
      <c r="DC17" s="662"/>
      <c r="DD17" s="668" t="s">
        <v>121</v>
      </c>
      <c r="DE17" s="660"/>
      <c r="DF17" s="660"/>
      <c r="DG17" s="660"/>
      <c r="DH17" s="660"/>
      <c r="DI17" s="660"/>
      <c r="DJ17" s="660"/>
      <c r="DK17" s="660"/>
      <c r="DL17" s="660"/>
      <c r="DM17" s="660"/>
      <c r="DN17" s="660"/>
      <c r="DO17" s="660"/>
      <c r="DP17" s="661"/>
      <c r="DQ17" s="668">
        <v>2302811</v>
      </c>
      <c r="DR17" s="660"/>
      <c r="DS17" s="660"/>
      <c r="DT17" s="660"/>
      <c r="DU17" s="660"/>
      <c r="DV17" s="660"/>
      <c r="DW17" s="660"/>
      <c r="DX17" s="660"/>
      <c r="DY17" s="660"/>
      <c r="DZ17" s="660"/>
      <c r="EA17" s="660"/>
      <c r="EB17" s="660"/>
      <c r="EC17" s="669"/>
    </row>
    <row r="18" spans="2:133" ht="11.25" customHeight="1" x14ac:dyDescent="0.15">
      <c r="B18" s="656" t="s">
        <v>258</v>
      </c>
      <c r="C18" s="657"/>
      <c r="D18" s="657"/>
      <c r="E18" s="657"/>
      <c r="F18" s="657"/>
      <c r="G18" s="657"/>
      <c r="H18" s="657"/>
      <c r="I18" s="657"/>
      <c r="J18" s="657"/>
      <c r="K18" s="657"/>
      <c r="L18" s="657"/>
      <c r="M18" s="657"/>
      <c r="N18" s="657"/>
      <c r="O18" s="657"/>
      <c r="P18" s="657"/>
      <c r="Q18" s="658"/>
      <c r="R18" s="659">
        <v>6908290</v>
      </c>
      <c r="S18" s="660"/>
      <c r="T18" s="660"/>
      <c r="U18" s="660"/>
      <c r="V18" s="660"/>
      <c r="W18" s="660"/>
      <c r="X18" s="660"/>
      <c r="Y18" s="661"/>
      <c r="Z18" s="662">
        <v>37.700000000000003</v>
      </c>
      <c r="AA18" s="662"/>
      <c r="AB18" s="662"/>
      <c r="AC18" s="662"/>
      <c r="AD18" s="663">
        <v>6224201</v>
      </c>
      <c r="AE18" s="663"/>
      <c r="AF18" s="663"/>
      <c r="AG18" s="663"/>
      <c r="AH18" s="663"/>
      <c r="AI18" s="663"/>
      <c r="AJ18" s="663"/>
      <c r="AK18" s="663"/>
      <c r="AL18" s="664">
        <v>68.599999999999994</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224</v>
      </c>
      <c r="DA18" s="662"/>
      <c r="DB18" s="662"/>
      <c r="DC18" s="662"/>
      <c r="DD18" s="668" t="s">
        <v>121</v>
      </c>
      <c r="DE18" s="660"/>
      <c r="DF18" s="660"/>
      <c r="DG18" s="660"/>
      <c r="DH18" s="660"/>
      <c r="DI18" s="660"/>
      <c r="DJ18" s="660"/>
      <c r="DK18" s="660"/>
      <c r="DL18" s="660"/>
      <c r="DM18" s="660"/>
      <c r="DN18" s="660"/>
      <c r="DO18" s="660"/>
      <c r="DP18" s="661"/>
      <c r="DQ18" s="668" t="s">
        <v>224</v>
      </c>
      <c r="DR18" s="660"/>
      <c r="DS18" s="660"/>
      <c r="DT18" s="660"/>
      <c r="DU18" s="660"/>
      <c r="DV18" s="660"/>
      <c r="DW18" s="660"/>
      <c r="DX18" s="660"/>
      <c r="DY18" s="660"/>
      <c r="DZ18" s="660"/>
      <c r="EA18" s="660"/>
      <c r="EB18" s="660"/>
      <c r="EC18" s="669"/>
    </row>
    <row r="19" spans="2:133" ht="11.25" customHeight="1" x14ac:dyDescent="0.15">
      <c r="B19" s="656" t="s">
        <v>261</v>
      </c>
      <c r="C19" s="657"/>
      <c r="D19" s="657"/>
      <c r="E19" s="657"/>
      <c r="F19" s="657"/>
      <c r="G19" s="657"/>
      <c r="H19" s="657"/>
      <c r="I19" s="657"/>
      <c r="J19" s="657"/>
      <c r="K19" s="657"/>
      <c r="L19" s="657"/>
      <c r="M19" s="657"/>
      <c r="N19" s="657"/>
      <c r="O19" s="657"/>
      <c r="P19" s="657"/>
      <c r="Q19" s="658"/>
      <c r="R19" s="659">
        <v>6224201</v>
      </c>
      <c r="S19" s="660"/>
      <c r="T19" s="660"/>
      <c r="U19" s="660"/>
      <c r="V19" s="660"/>
      <c r="W19" s="660"/>
      <c r="X19" s="660"/>
      <c r="Y19" s="661"/>
      <c r="Z19" s="662">
        <v>34</v>
      </c>
      <c r="AA19" s="662"/>
      <c r="AB19" s="662"/>
      <c r="AC19" s="662"/>
      <c r="AD19" s="663">
        <v>6224201</v>
      </c>
      <c r="AE19" s="663"/>
      <c r="AF19" s="663"/>
      <c r="AG19" s="663"/>
      <c r="AH19" s="663"/>
      <c r="AI19" s="663"/>
      <c r="AJ19" s="663"/>
      <c r="AK19" s="663"/>
      <c r="AL19" s="664">
        <v>68.599999999999994</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96337</v>
      </c>
      <c r="BH19" s="660"/>
      <c r="BI19" s="660"/>
      <c r="BJ19" s="660"/>
      <c r="BK19" s="660"/>
      <c r="BL19" s="660"/>
      <c r="BM19" s="660"/>
      <c r="BN19" s="661"/>
      <c r="BO19" s="662">
        <v>4.4000000000000004</v>
      </c>
      <c r="BP19" s="662"/>
      <c r="BQ19" s="662"/>
      <c r="BR19" s="662"/>
      <c r="BS19" s="668" t="s">
        <v>224</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224</v>
      </c>
      <c r="DA19" s="662"/>
      <c r="DB19" s="662"/>
      <c r="DC19" s="662"/>
      <c r="DD19" s="668" t="s">
        <v>224</v>
      </c>
      <c r="DE19" s="660"/>
      <c r="DF19" s="660"/>
      <c r="DG19" s="660"/>
      <c r="DH19" s="660"/>
      <c r="DI19" s="660"/>
      <c r="DJ19" s="660"/>
      <c r="DK19" s="660"/>
      <c r="DL19" s="660"/>
      <c r="DM19" s="660"/>
      <c r="DN19" s="660"/>
      <c r="DO19" s="660"/>
      <c r="DP19" s="661"/>
      <c r="DQ19" s="668" t="s">
        <v>224</v>
      </c>
      <c r="DR19" s="660"/>
      <c r="DS19" s="660"/>
      <c r="DT19" s="660"/>
      <c r="DU19" s="660"/>
      <c r="DV19" s="660"/>
      <c r="DW19" s="660"/>
      <c r="DX19" s="660"/>
      <c r="DY19" s="660"/>
      <c r="DZ19" s="660"/>
      <c r="EA19" s="660"/>
      <c r="EB19" s="660"/>
      <c r="EC19" s="669"/>
    </row>
    <row r="20" spans="2:133" ht="11.25" customHeight="1" x14ac:dyDescent="0.15">
      <c r="B20" s="656" t="s">
        <v>264</v>
      </c>
      <c r="C20" s="657"/>
      <c r="D20" s="657"/>
      <c r="E20" s="657"/>
      <c r="F20" s="657"/>
      <c r="G20" s="657"/>
      <c r="H20" s="657"/>
      <c r="I20" s="657"/>
      <c r="J20" s="657"/>
      <c r="K20" s="657"/>
      <c r="L20" s="657"/>
      <c r="M20" s="657"/>
      <c r="N20" s="657"/>
      <c r="O20" s="657"/>
      <c r="P20" s="657"/>
      <c r="Q20" s="658"/>
      <c r="R20" s="659">
        <v>684089</v>
      </c>
      <c r="S20" s="660"/>
      <c r="T20" s="660"/>
      <c r="U20" s="660"/>
      <c r="V20" s="660"/>
      <c r="W20" s="660"/>
      <c r="X20" s="660"/>
      <c r="Y20" s="661"/>
      <c r="Z20" s="662">
        <v>3.7</v>
      </c>
      <c r="AA20" s="662"/>
      <c r="AB20" s="662"/>
      <c r="AC20" s="662"/>
      <c r="AD20" s="663" t="s">
        <v>224</v>
      </c>
      <c r="AE20" s="663"/>
      <c r="AF20" s="663"/>
      <c r="AG20" s="663"/>
      <c r="AH20" s="663"/>
      <c r="AI20" s="663"/>
      <c r="AJ20" s="663"/>
      <c r="AK20" s="663"/>
      <c r="AL20" s="664" t="s">
        <v>224</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96337</v>
      </c>
      <c r="BH20" s="660"/>
      <c r="BI20" s="660"/>
      <c r="BJ20" s="660"/>
      <c r="BK20" s="660"/>
      <c r="BL20" s="660"/>
      <c r="BM20" s="660"/>
      <c r="BN20" s="661"/>
      <c r="BO20" s="662">
        <v>4.4000000000000004</v>
      </c>
      <c r="BP20" s="662"/>
      <c r="BQ20" s="662"/>
      <c r="BR20" s="662"/>
      <c r="BS20" s="668" t="s">
        <v>121</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18092395</v>
      </c>
      <c r="CS20" s="660"/>
      <c r="CT20" s="660"/>
      <c r="CU20" s="660"/>
      <c r="CV20" s="660"/>
      <c r="CW20" s="660"/>
      <c r="CX20" s="660"/>
      <c r="CY20" s="661"/>
      <c r="CZ20" s="662">
        <v>100</v>
      </c>
      <c r="DA20" s="662"/>
      <c r="DB20" s="662"/>
      <c r="DC20" s="662"/>
      <c r="DD20" s="668">
        <v>3426517</v>
      </c>
      <c r="DE20" s="660"/>
      <c r="DF20" s="660"/>
      <c r="DG20" s="660"/>
      <c r="DH20" s="660"/>
      <c r="DI20" s="660"/>
      <c r="DJ20" s="660"/>
      <c r="DK20" s="660"/>
      <c r="DL20" s="660"/>
      <c r="DM20" s="660"/>
      <c r="DN20" s="660"/>
      <c r="DO20" s="660"/>
      <c r="DP20" s="661"/>
      <c r="DQ20" s="668">
        <v>10383115</v>
      </c>
      <c r="DR20" s="660"/>
      <c r="DS20" s="660"/>
      <c r="DT20" s="660"/>
      <c r="DU20" s="660"/>
      <c r="DV20" s="660"/>
      <c r="DW20" s="660"/>
      <c r="DX20" s="660"/>
      <c r="DY20" s="660"/>
      <c r="DZ20" s="660"/>
      <c r="EA20" s="660"/>
      <c r="EB20" s="660"/>
      <c r="EC20" s="669"/>
    </row>
    <row r="21" spans="2:133" ht="11.25" customHeight="1" x14ac:dyDescent="0.15">
      <c r="B21" s="656" t="s">
        <v>267</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224</v>
      </c>
      <c r="AA21" s="662"/>
      <c r="AB21" s="662"/>
      <c r="AC21" s="662"/>
      <c r="AD21" s="663" t="s">
        <v>121</v>
      </c>
      <c r="AE21" s="663"/>
      <c r="AF21" s="663"/>
      <c r="AG21" s="663"/>
      <c r="AH21" s="663"/>
      <c r="AI21" s="663"/>
      <c r="AJ21" s="663"/>
      <c r="AK21" s="663"/>
      <c r="AL21" s="664" t="s">
        <v>224</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3510</v>
      </c>
      <c r="BH21" s="660"/>
      <c r="BI21" s="660"/>
      <c r="BJ21" s="660"/>
      <c r="BK21" s="660"/>
      <c r="BL21" s="660"/>
      <c r="BM21" s="660"/>
      <c r="BN21" s="661"/>
      <c r="BO21" s="662">
        <v>0.2</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269</v>
      </c>
      <c r="C22" s="657"/>
      <c r="D22" s="657"/>
      <c r="E22" s="657"/>
      <c r="F22" s="657"/>
      <c r="G22" s="657"/>
      <c r="H22" s="657"/>
      <c r="I22" s="657"/>
      <c r="J22" s="657"/>
      <c r="K22" s="657"/>
      <c r="L22" s="657"/>
      <c r="M22" s="657"/>
      <c r="N22" s="657"/>
      <c r="O22" s="657"/>
      <c r="P22" s="657"/>
      <c r="Q22" s="658"/>
      <c r="R22" s="659">
        <v>9807222</v>
      </c>
      <c r="S22" s="660"/>
      <c r="T22" s="660"/>
      <c r="U22" s="660"/>
      <c r="V22" s="660"/>
      <c r="W22" s="660"/>
      <c r="X22" s="660"/>
      <c r="Y22" s="661"/>
      <c r="Z22" s="662">
        <v>53.5</v>
      </c>
      <c r="AA22" s="662"/>
      <c r="AB22" s="662"/>
      <c r="AC22" s="662"/>
      <c r="AD22" s="663">
        <v>9030306</v>
      </c>
      <c r="AE22" s="663"/>
      <c r="AF22" s="663"/>
      <c r="AG22" s="663"/>
      <c r="AH22" s="663"/>
      <c r="AI22" s="663"/>
      <c r="AJ22" s="663"/>
      <c r="AK22" s="663"/>
      <c r="AL22" s="664">
        <v>99.5</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121</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272</v>
      </c>
      <c r="C23" s="657"/>
      <c r="D23" s="657"/>
      <c r="E23" s="657"/>
      <c r="F23" s="657"/>
      <c r="G23" s="657"/>
      <c r="H23" s="657"/>
      <c r="I23" s="657"/>
      <c r="J23" s="657"/>
      <c r="K23" s="657"/>
      <c r="L23" s="657"/>
      <c r="M23" s="657"/>
      <c r="N23" s="657"/>
      <c r="O23" s="657"/>
      <c r="P23" s="657"/>
      <c r="Q23" s="658"/>
      <c r="R23" s="659">
        <v>3306</v>
      </c>
      <c r="S23" s="660"/>
      <c r="T23" s="660"/>
      <c r="U23" s="660"/>
      <c r="V23" s="660"/>
      <c r="W23" s="660"/>
      <c r="X23" s="660"/>
      <c r="Y23" s="661"/>
      <c r="Z23" s="662">
        <v>0</v>
      </c>
      <c r="AA23" s="662"/>
      <c r="AB23" s="662"/>
      <c r="AC23" s="662"/>
      <c r="AD23" s="663">
        <v>3306</v>
      </c>
      <c r="AE23" s="663"/>
      <c r="AF23" s="663"/>
      <c r="AG23" s="663"/>
      <c r="AH23" s="663"/>
      <c r="AI23" s="663"/>
      <c r="AJ23" s="663"/>
      <c r="AK23" s="663"/>
      <c r="AL23" s="664">
        <v>0</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v>92827</v>
      </c>
      <c r="BH23" s="660"/>
      <c r="BI23" s="660"/>
      <c r="BJ23" s="660"/>
      <c r="BK23" s="660"/>
      <c r="BL23" s="660"/>
      <c r="BM23" s="660"/>
      <c r="BN23" s="661"/>
      <c r="BO23" s="662">
        <v>4.2</v>
      </c>
      <c r="BP23" s="662"/>
      <c r="BQ23" s="662"/>
      <c r="BR23" s="662"/>
      <c r="BS23" s="668" t="s">
        <v>224</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x14ac:dyDescent="0.15">
      <c r="B24" s="656" t="s">
        <v>279</v>
      </c>
      <c r="C24" s="657"/>
      <c r="D24" s="657"/>
      <c r="E24" s="657"/>
      <c r="F24" s="657"/>
      <c r="G24" s="657"/>
      <c r="H24" s="657"/>
      <c r="I24" s="657"/>
      <c r="J24" s="657"/>
      <c r="K24" s="657"/>
      <c r="L24" s="657"/>
      <c r="M24" s="657"/>
      <c r="N24" s="657"/>
      <c r="O24" s="657"/>
      <c r="P24" s="657"/>
      <c r="Q24" s="658"/>
      <c r="R24" s="659">
        <v>152452</v>
      </c>
      <c r="S24" s="660"/>
      <c r="T24" s="660"/>
      <c r="U24" s="660"/>
      <c r="V24" s="660"/>
      <c r="W24" s="660"/>
      <c r="X24" s="660"/>
      <c r="Y24" s="661"/>
      <c r="Z24" s="662">
        <v>0.8</v>
      </c>
      <c r="AA24" s="662"/>
      <c r="AB24" s="662"/>
      <c r="AC24" s="662"/>
      <c r="AD24" s="663" t="s">
        <v>224</v>
      </c>
      <c r="AE24" s="663"/>
      <c r="AF24" s="663"/>
      <c r="AG24" s="663"/>
      <c r="AH24" s="663"/>
      <c r="AI24" s="663"/>
      <c r="AJ24" s="663"/>
      <c r="AK24" s="663"/>
      <c r="AL24" s="664" t="s">
        <v>121</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224</v>
      </c>
      <c r="BP24" s="662"/>
      <c r="BQ24" s="662"/>
      <c r="BR24" s="662"/>
      <c r="BS24" s="668" t="s">
        <v>224</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6739134</v>
      </c>
      <c r="CS24" s="649"/>
      <c r="CT24" s="649"/>
      <c r="CU24" s="649"/>
      <c r="CV24" s="649"/>
      <c r="CW24" s="649"/>
      <c r="CX24" s="649"/>
      <c r="CY24" s="650"/>
      <c r="CZ24" s="653">
        <v>37.200000000000003</v>
      </c>
      <c r="DA24" s="654"/>
      <c r="DB24" s="654"/>
      <c r="DC24" s="673"/>
      <c r="DD24" s="692">
        <v>4721468</v>
      </c>
      <c r="DE24" s="649"/>
      <c r="DF24" s="649"/>
      <c r="DG24" s="649"/>
      <c r="DH24" s="649"/>
      <c r="DI24" s="649"/>
      <c r="DJ24" s="649"/>
      <c r="DK24" s="650"/>
      <c r="DL24" s="692">
        <v>4543900</v>
      </c>
      <c r="DM24" s="649"/>
      <c r="DN24" s="649"/>
      <c r="DO24" s="649"/>
      <c r="DP24" s="649"/>
      <c r="DQ24" s="649"/>
      <c r="DR24" s="649"/>
      <c r="DS24" s="649"/>
      <c r="DT24" s="649"/>
      <c r="DU24" s="649"/>
      <c r="DV24" s="650"/>
      <c r="DW24" s="653">
        <v>48</v>
      </c>
      <c r="DX24" s="654"/>
      <c r="DY24" s="654"/>
      <c r="DZ24" s="654"/>
      <c r="EA24" s="654"/>
      <c r="EB24" s="654"/>
      <c r="EC24" s="655"/>
    </row>
    <row r="25" spans="2:133" ht="11.25" customHeight="1" x14ac:dyDescent="0.15">
      <c r="B25" s="656" t="s">
        <v>282</v>
      </c>
      <c r="C25" s="657"/>
      <c r="D25" s="657"/>
      <c r="E25" s="657"/>
      <c r="F25" s="657"/>
      <c r="G25" s="657"/>
      <c r="H25" s="657"/>
      <c r="I25" s="657"/>
      <c r="J25" s="657"/>
      <c r="K25" s="657"/>
      <c r="L25" s="657"/>
      <c r="M25" s="657"/>
      <c r="N25" s="657"/>
      <c r="O25" s="657"/>
      <c r="P25" s="657"/>
      <c r="Q25" s="658"/>
      <c r="R25" s="659">
        <v>212950</v>
      </c>
      <c r="S25" s="660"/>
      <c r="T25" s="660"/>
      <c r="U25" s="660"/>
      <c r="V25" s="660"/>
      <c r="W25" s="660"/>
      <c r="X25" s="660"/>
      <c r="Y25" s="661"/>
      <c r="Z25" s="662">
        <v>1.2</v>
      </c>
      <c r="AA25" s="662"/>
      <c r="AB25" s="662"/>
      <c r="AC25" s="662"/>
      <c r="AD25" s="663">
        <v>15573</v>
      </c>
      <c r="AE25" s="663"/>
      <c r="AF25" s="663"/>
      <c r="AG25" s="663"/>
      <c r="AH25" s="663"/>
      <c r="AI25" s="663"/>
      <c r="AJ25" s="663"/>
      <c r="AK25" s="663"/>
      <c r="AL25" s="664">
        <v>0.2</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224</v>
      </c>
      <c r="BH25" s="660"/>
      <c r="BI25" s="660"/>
      <c r="BJ25" s="660"/>
      <c r="BK25" s="660"/>
      <c r="BL25" s="660"/>
      <c r="BM25" s="660"/>
      <c r="BN25" s="661"/>
      <c r="BO25" s="662" t="s">
        <v>224</v>
      </c>
      <c r="BP25" s="662"/>
      <c r="BQ25" s="662"/>
      <c r="BR25" s="662"/>
      <c r="BS25" s="668" t="s">
        <v>224</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2048249</v>
      </c>
      <c r="CS25" s="695"/>
      <c r="CT25" s="695"/>
      <c r="CU25" s="695"/>
      <c r="CV25" s="695"/>
      <c r="CW25" s="695"/>
      <c r="CX25" s="695"/>
      <c r="CY25" s="696"/>
      <c r="CZ25" s="664">
        <v>11.3</v>
      </c>
      <c r="DA25" s="693"/>
      <c r="DB25" s="693"/>
      <c r="DC25" s="697"/>
      <c r="DD25" s="668">
        <v>1876909</v>
      </c>
      <c r="DE25" s="695"/>
      <c r="DF25" s="695"/>
      <c r="DG25" s="695"/>
      <c r="DH25" s="695"/>
      <c r="DI25" s="695"/>
      <c r="DJ25" s="695"/>
      <c r="DK25" s="696"/>
      <c r="DL25" s="668">
        <v>1716058</v>
      </c>
      <c r="DM25" s="695"/>
      <c r="DN25" s="695"/>
      <c r="DO25" s="695"/>
      <c r="DP25" s="695"/>
      <c r="DQ25" s="695"/>
      <c r="DR25" s="695"/>
      <c r="DS25" s="695"/>
      <c r="DT25" s="695"/>
      <c r="DU25" s="695"/>
      <c r="DV25" s="696"/>
      <c r="DW25" s="664">
        <v>18.100000000000001</v>
      </c>
      <c r="DX25" s="693"/>
      <c r="DY25" s="693"/>
      <c r="DZ25" s="693"/>
      <c r="EA25" s="693"/>
      <c r="EB25" s="693"/>
      <c r="EC25" s="694"/>
    </row>
    <row r="26" spans="2:133" ht="11.25" customHeight="1" x14ac:dyDescent="0.15">
      <c r="B26" s="656" t="s">
        <v>285</v>
      </c>
      <c r="C26" s="657"/>
      <c r="D26" s="657"/>
      <c r="E26" s="657"/>
      <c r="F26" s="657"/>
      <c r="G26" s="657"/>
      <c r="H26" s="657"/>
      <c r="I26" s="657"/>
      <c r="J26" s="657"/>
      <c r="K26" s="657"/>
      <c r="L26" s="657"/>
      <c r="M26" s="657"/>
      <c r="N26" s="657"/>
      <c r="O26" s="657"/>
      <c r="P26" s="657"/>
      <c r="Q26" s="658"/>
      <c r="R26" s="659">
        <v>69186</v>
      </c>
      <c r="S26" s="660"/>
      <c r="T26" s="660"/>
      <c r="U26" s="660"/>
      <c r="V26" s="660"/>
      <c r="W26" s="660"/>
      <c r="X26" s="660"/>
      <c r="Y26" s="661"/>
      <c r="Z26" s="662">
        <v>0.4</v>
      </c>
      <c r="AA26" s="662"/>
      <c r="AB26" s="662"/>
      <c r="AC26" s="662"/>
      <c r="AD26" s="663" t="s">
        <v>121</v>
      </c>
      <c r="AE26" s="663"/>
      <c r="AF26" s="663"/>
      <c r="AG26" s="663"/>
      <c r="AH26" s="663"/>
      <c r="AI26" s="663"/>
      <c r="AJ26" s="663"/>
      <c r="AK26" s="663"/>
      <c r="AL26" s="664" t="s">
        <v>121</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1201697</v>
      </c>
      <c r="CS26" s="660"/>
      <c r="CT26" s="660"/>
      <c r="CU26" s="660"/>
      <c r="CV26" s="660"/>
      <c r="CW26" s="660"/>
      <c r="CX26" s="660"/>
      <c r="CY26" s="661"/>
      <c r="CZ26" s="664">
        <v>6.6</v>
      </c>
      <c r="DA26" s="693"/>
      <c r="DB26" s="693"/>
      <c r="DC26" s="697"/>
      <c r="DD26" s="668">
        <v>1089819</v>
      </c>
      <c r="DE26" s="660"/>
      <c r="DF26" s="660"/>
      <c r="DG26" s="660"/>
      <c r="DH26" s="660"/>
      <c r="DI26" s="660"/>
      <c r="DJ26" s="660"/>
      <c r="DK26" s="661"/>
      <c r="DL26" s="668" t="s">
        <v>224</v>
      </c>
      <c r="DM26" s="660"/>
      <c r="DN26" s="660"/>
      <c r="DO26" s="660"/>
      <c r="DP26" s="660"/>
      <c r="DQ26" s="660"/>
      <c r="DR26" s="660"/>
      <c r="DS26" s="660"/>
      <c r="DT26" s="660"/>
      <c r="DU26" s="660"/>
      <c r="DV26" s="661"/>
      <c r="DW26" s="664" t="s">
        <v>224</v>
      </c>
      <c r="DX26" s="693"/>
      <c r="DY26" s="693"/>
      <c r="DZ26" s="693"/>
      <c r="EA26" s="693"/>
      <c r="EB26" s="693"/>
      <c r="EC26" s="694"/>
    </row>
    <row r="27" spans="2:133" ht="11.25" customHeight="1" x14ac:dyDescent="0.15">
      <c r="B27" s="656" t="s">
        <v>288</v>
      </c>
      <c r="C27" s="657"/>
      <c r="D27" s="657"/>
      <c r="E27" s="657"/>
      <c r="F27" s="657"/>
      <c r="G27" s="657"/>
      <c r="H27" s="657"/>
      <c r="I27" s="657"/>
      <c r="J27" s="657"/>
      <c r="K27" s="657"/>
      <c r="L27" s="657"/>
      <c r="M27" s="657"/>
      <c r="N27" s="657"/>
      <c r="O27" s="657"/>
      <c r="P27" s="657"/>
      <c r="Q27" s="658"/>
      <c r="R27" s="659">
        <v>2450224</v>
      </c>
      <c r="S27" s="660"/>
      <c r="T27" s="660"/>
      <c r="U27" s="660"/>
      <c r="V27" s="660"/>
      <c r="W27" s="660"/>
      <c r="X27" s="660"/>
      <c r="Y27" s="661"/>
      <c r="Z27" s="662">
        <v>13.4</v>
      </c>
      <c r="AA27" s="662"/>
      <c r="AB27" s="662"/>
      <c r="AC27" s="662"/>
      <c r="AD27" s="663" t="s">
        <v>224</v>
      </c>
      <c r="AE27" s="663"/>
      <c r="AF27" s="663"/>
      <c r="AG27" s="663"/>
      <c r="AH27" s="663"/>
      <c r="AI27" s="663"/>
      <c r="AJ27" s="663"/>
      <c r="AK27" s="663"/>
      <c r="AL27" s="664" t="s">
        <v>121</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2191750</v>
      </c>
      <c r="BH27" s="660"/>
      <c r="BI27" s="660"/>
      <c r="BJ27" s="660"/>
      <c r="BK27" s="660"/>
      <c r="BL27" s="660"/>
      <c r="BM27" s="660"/>
      <c r="BN27" s="661"/>
      <c r="BO27" s="662">
        <v>100</v>
      </c>
      <c r="BP27" s="662"/>
      <c r="BQ27" s="662"/>
      <c r="BR27" s="662"/>
      <c r="BS27" s="668">
        <v>25937</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2265273</v>
      </c>
      <c r="CS27" s="695"/>
      <c r="CT27" s="695"/>
      <c r="CU27" s="695"/>
      <c r="CV27" s="695"/>
      <c r="CW27" s="695"/>
      <c r="CX27" s="695"/>
      <c r="CY27" s="696"/>
      <c r="CZ27" s="664">
        <v>12.5</v>
      </c>
      <c r="DA27" s="693"/>
      <c r="DB27" s="693"/>
      <c r="DC27" s="697"/>
      <c r="DD27" s="668">
        <v>541844</v>
      </c>
      <c r="DE27" s="695"/>
      <c r="DF27" s="695"/>
      <c r="DG27" s="695"/>
      <c r="DH27" s="695"/>
      <c r="DI27" s="695"/>
      <c r="DJ27" s="695"/>
      <c r="DK27" s="696"/>
      <c r="DL27" s="668">
        <v>525127</v>
      </c>
      <c r="DM27" s="695"/>
      <c r="DN27" s="695"/>
      <c r="DO27" s="695"/>
      <c r="DP27" s="695"/>
      <c r="DQ27" s="695"/>
      <c r="DR27" s="695"/>
      <c r="DS27" s="695"/>
      <c r="DT27" s="695"/>
      <c r="DU27" s="695"/>
      <c r="DV27" s="696"/>
      <c r="DW27" s="664">
        <v>5.5</v>
      </c>
      <c r="DX27" s="693"/>
      <c r="DY27" s="693"/>
      <c r="DZ27" s="693"/>
      <c r="EA27" s="693"/>
      <c r="EB27" s="693"/>
      <c r="EC27" s="694"/>
    </row>
    <row r="28" spans="2:133" ht="11.25" customHeight="1" x14ac:dyDescent="0.15">
      <c r="B28" s="701" t="s">
        <v>291</v>
      </c>
      <c r="C28" s="702"/>
      <c r="D28" s="702"/>
      <c r="E28" s="702"/>
      <c r="F28" s="702"/>
      <c r="G28" s="702"/>
      <c r="H28" s="702"/>
      <c r="I28" s="702"/>
      <c r="J28" s="702"/>
      <c r="K28" s="702"/>
      <c r="L28" s="702"/>
      <c r="M28" s="702"/>
      <c r="N28" s="702"/>
      <c r="O28" s="702"/>
      <c r="P28" s="702"/>
      <c r="Q28" s="703"/>
      <c r="R28" s="659" t="s">
        <v>224</v>
      </c>
      <c r="S28" s="660"/>
      <c r="T28" s="660"/>
      <c r="U28" s="660"/>
      <c r="V28" s="660"/>
      <c r="W28" s="660"/>
      <c r="X28" s="660"/>
      <c r="Y28" s="661"/>
      <c r="Z28" s="662" t="s">
        <v>224</v>
      </c>
      <c r="AA28" s="662"/>
      <c r="AB28" s="662"/>
      <c r="AC28" s="662"/>
      <c r="AD28" s="663" t="s">
        <v>224</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2425612</v>
      </c>
      <c r="CS28" s="660"/>
      <c r="CT28" s="660"/>
      <c r="CU28" s="660"/>
      <c r="CV28" s="660"/>
      <c r="CW28" s="660"/>
      <c r="CX28" s="660"/>
      <c r="CY28" s="661"/>
      <c r="CZ28" s="664">
        <v>13.4</v>
      </c>
      <c r="DA28" s="693"/>
      <c r="DB28" s="693"/>
      <c r="DC28" s="697"/>
      <c r="DD28" s="668">
        <v>2302715</v>
      </c>
      <c r="DE28" s="660"/>
      <c r="DF28" s="660"/>
      <c r="DG28" s="660"/>
      <c r="DH28" s="660"/>
      <c r="DI28" s="660"/>
      <c r="DJ28" s="660"/>
      <c r="DK28" s="661"/>
      <c r="DL28" s="668">
        <v>2302715</v>
      </c>
      <c r="DM28" s="660"/>
      <c r="DN28" s="660"/>
      <c r="DO28" s="660"/>
      <c r="DP28" s="660"/>
      <c r="DQ28" s="660"/>
      <c r="DR28" s="660"/>
      <c r="DS28" s="660"/>
      <c r="DT28" s="660"/>
      <c r="DU28" s="660"/>
      <c r="DV28" s="661"/>
      <c r="DW28" s="664">
        <v>24.3</v>
      </c>
      <c r="DX28" s="693"/>
      <c r="DY28" s="693"/>
      <c r="DZ28" s="693"/>
      <c r="EA28" s="693"/>
      <c r="EB28" s="693"/>
      <c r="EC28" s="694"/>
    </row>
    <row r="29" spans="2:133" ht="11.25" customHeight="1" x14ac:dyDescent="0.15">
      <c r="B29" s="656" t="s">
        <v>293</v>
      </c>
      <c r="C29" s="657"/>
      <c r="D29" s="657"/>
      <c r="E29" s="657"/>
      <c r="F29" s="657"/>
      <c r="G29" s="657"/>
      <c r="H29" s="657"/>
      <c r="I29" s="657"/>
      <c r="J29" s="657"/>
      <c r="K29" s="657"/>
      <c r="L29" s="657"/>
      <c r="M29" s="657"/>
      <c r="N29" s="657"/>
      <c r="O29" s="657"/>
      <c r="P29" s="657"/>
      <c r="Q29" s="658"/>
      <c r="R29" s="659">
        <v>1364112</v>
      </c>
      <c r="S29" s="660"/>
      <c r="T29" s="660"/>
      <c r="U29" s="660"/>
      <c r="V29" s="660"/>
      <c r="W29" s="660"/>
      <c r="X29" s="660"/>
      <c r="Y29" s="661"/>
      <c r="Z29" s="662">
        <v>7.4</v>
      </c>
      <c r="AA29" s="662"/>
      <c r="AB29" s="662"/>
      <c r="AC29" s="662"/>
      <c r="AD29" s="663" t="s">
        <v>224</v>
      </c>
      <c r="AE29" s="663"/>
      <c r="AF29" s="663"/>
      <c r="AG29" s="663"/>
      <c r="AH29" s="663"/>
      <c r="AI29" s="663"/>
      <c r="AJ29" s="663"/>
      <c r="AK29" s="663"/>
      <c r="AL29" s="664" t="s">
        <v>224</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2424725</v>
      </c>
      <c r="CS29" s="695"/>
      <c r="CT29" s="695"/>
      <c r="CU29" s="695"/>
      <c r="CV29" s="695"/>
      <c r="CW29" s="695"/>
      <c r="CX29" s="695"/>
      <c r="CY29" s="696"/>
      <c r="CZ29" s="664">
        <v>13.4</v>
      </c>
      <c r="DA29" s="693"/>
      <c r="DB29" s="693"/>
      <c r="DC29" s="697"/>
      <c r="DD29" s="668">
        <v>2301828</v>
      </c>
      <c r="DE29" s="695"/>
      <c r="DF29" s="695"/>
      <c r="DG29" s="695"/>
      <c r="DH29" s="695"/>
      <c r="DI29" s="695"/>
      <c r="DJ29" s="695"/>
      <c r="DK29" s="696"/>
      <c r="DL29" s="668">
        <v>2301828</v>
      </c>
      <c r="DM29" s="695"/>
      <c r="DN29" s="695"/>
      <c r="DO29" s="695"/>
      <c r="DP29" s="695"/>
      <c r="DQ29" s="695"/>
      <c r="DR29" s="695"/>
      <c r="DS29" s="695"/>
      <c r="DT29" s="695"/>
      <c r="DU29" s="695"/>
      <c r="DV29" s="696"/>
      <c r="DW29" s="664">
        <v>24.3</v>
      </c>
      <c r="DX29" s="693"/>
      <c r="DY29" s="693"/>
      <c r="DZ29" s="693"/>
      <c r="EA29" s="693"/>
      <c r="EB29" s="693"/>
      <c r="EC29" s="694"/>
    </row>
    <row r="30" spans="2:133" ht="11.25" customHeight="1" x14ac:dyDescent="0.15">
      <c r="B30" s="656" t="s">
        <v>298</v>
      </c>
      <c r="C30" s="657"/>
      <c r="D30" s="657"/>
      <c r="E30" s="657"/>
      <c r="F30" s="657"/>
      <c r="G30" s="657"/>
      <c r="H30" s="657"/>
      <c r="I30" s="657"/>
      <c r="J30" s="657"/>
      <c r="K30" s="657"/>
      <c r="L30" s="657"/>
      <c r="M30" s="657"/>
      <c r="N30" s="657"/>
      <c r="O30" s="657"/>
      <c r="P30" s="657"/>
      <c r="Q30" s="658"/>
      <c r="R30" s="659">
        <v>52202</v>
      </c>
      <c r="S30" s="660"/>
      <c r="T30" s="660"/>
      <c r="U30" s="660"/>
      <c r="V30" s="660"/>
      <c r="W30" s="660"/>
      <c r="X30" s="660"/>
      <c r="Y30" s="661"/>
      <c r="Z30" s="662">
        <v>0.3</v>
      </c>
      <c r="AA30" s="662"/>
      <c r="AB30" s="662"/>
      <c r="AC30" s="662"/>
      <c r="AD30" s="663">
        <v>24850</v>
      </c>
      <c r="AE30" s="663"/>
      <c r="AF30" s="663"/>
      <c r="AG30" s="663"/>
      <c r="AH30" s="663"/>
      <c r="AI30" s="663"/>
      <c r="AJ30" s="663"/>
      <c r="AK30" s="663"/>
      <c r="AL30" s="664">
        <v>0.3</v>
      </c>
      <c r="AM30" s="665"/>
      <c r="AN30" s="665"/>
      <c r="AO30" s="666"/>
      <c r="AP30" s="707" t="s">
        <v>299</v>
      </c>
      <c r="AQ30" s="708"/>
      <c r="AR30" s="708"/>
      <c r="AS30" s="708"/>
      <c r="AT30" s="713" t="s">
        <v>300</v>
      </c>
      <c r="AU30" s="210"/>
      <c r="AV30" s="210"/>
      <c r="AW30" s="210"/>
      <c r="AX30" s="645" t="s">
        <v>176</v>
      </c>
      <c r="AY30" s="646"/>
      <c r="AZ30" s="646"/>
      <c r="BA30" s="646"/>
      <c r="BB30" s="646"/>
      <c r="BC30" s="646"/>
      <c r="BD30" s="646"/>
      <c r="BE30" s="646"/>
      <c r="BF30" s="647"/>
      <c r="BG30" s="719">
        <v>98.9</v>
      </c>
      <c r="BH30" s="720"/>
      <c r="BI30" s="720"/>
      <c r="BJ30" s="720"/>
      <c r="BK30" s="720"/>
      <c r="BL30" s="720"/>
      <c r="BM30" s="654">
        <v>95.7</v>
      </c>
      <c r="BN30" s="720"/>
      <c r="BO30" s="720"/>
      <c r="BP30" s="720"/>
      <c r="BQ30" s="721"/>
      <c r="BR30" s="719">
        <v>99</v>
      </c>
      <c r="BS30" s="720"/>
      <c r="BT30" s="720"/>
      <c r="BU30" s="720"/>
      <c r="BV30" s="720"/>
      <c r="BW30" s="720"/>
      <c r="BX30" s="654">
        <v>95.8</v>
      </c>
      <c r="BY30" s="720"/>
      <c r="BZ30" s="720"/>
      <c r="CA30" s="720"/>
      <c r="CB30" s="721"/>
      <c r="CD30" s="724"/>
      <c r="CE30" s="725"/>
      <c r="CF30" s="674" t="s">
        <v>301</v>
      </c>
      <c r="CG30" s="675"/>
      <c r="CH30" s="675"/>
      <c r="CI30" s="675"/>
      <c r="CJ30" s="675"/>
      <c r="CK30" s="675"/>
      <c r="CL30" s="675"/>
      <c r="CM30" s="675"/>
      <c r="CN30" s="675"/>
      <c r="CO30" s="675"/>
      <c r="CP30" s="675"/>
      <c r="CQ30" s="676"/>
      <c r="CR30" s="659">
        <v>2251953</v>
      </c>
      <c r="CS30" s="660"/>
      <c r="CT30" s="660"/>
      <c r="CU30" s="660"/>
      <c r="CV30" s="660"/>
      <c r="CW30" s="660"/>
      <c r="CX30" s="660"/>
      <c r="CY30" s="661"/>
      <c r="CZ30" s="664">
        <v>12.4</v>
      </c>
      <c r="DA30" s="693"/>
      <c r="DB30" s="693"/>
      <c r="DC30" s="697"/>
      <c r="DD30" s="668">
        <v>2141558</v>
      </c>
      <c r="DE30" s="660"/>
      <c r="DF30" s="660"/>
      <c r="DG30" s="660"/>
      <c r="DH30" s="660"/>
      <c r="DI30" s="660"/>
      <c r="DJ30" s="660"/>
      <c r="DK30" s="661"/>
      <c r="DL30" s="668">
        <v>2141558</v>
      </c>
      <c r="DM30" s="660"/>
      <c r="DN30" s="660"/>
      <c r="DO30" s="660"/>
      <c r="DP30" s="660"/>
      <c r="DQ30" s="660"/>
      <c r="DR30" s="660"/>
      <c r="DS30" s="660"/>
      <c r="DT30" s="660"/>
      <c r="DU30" s="660"/>
      <c r="DV30" s="661"/>
      <c r="DW30" s="664">
        <v>22.6</v>
      </c>
      <c r="DX30" s="693"/>
      <c r="DY30" s="693"/>
      <c r="DZ30" s="693"/>
      <c r="EA30" s="693"/>
      <c r="EB30" s="693"/>
      <c r="EC30" s="694"/>
    </row>
    <row r="31" spans="2:133" ht="11.25" customHeight="1" x14ac:dyDescent="0.15">
      <c r="B31" s="656" t="s">
        <v>302</v>
      </c>
      <c r="C31" s="657"/>
      <c r="D31" s="657"/>
      <c r="E31" s="657"/>
      <c r="F31" s="657"/>
      <c r="G31" s="657"/>
      <c r="H31" s="657"/>
      <c r="I31" s="657"/>
      <c r="J31" s="657"/>
      <c r="K31" s="657"/>
      <c r="L31" s="657"/>
      <c r="M31" s="657"/>
      <c r="N31" s="657"/>
      <c r="O31" s="657"/>
      <c r="P31" s="657"/>
      <c r="Q31" s="658"/>
      <c r="R31" s="659">
        <v>61174</v>
      </c>
      <c r="S31" s="660"/>
      <c r="T31" s="660"/>
      <c r="U31" s="660"/>
      <c r="V31" s="660"/>
      <c r="W31" s="660"/>
      <c r="X31" s="660"/>
      <c r="Y31" s="661"/>
      <c r="Z31" s="662">
        <v>0.3</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99.2</v>
      </c>
      <c r="BH31" s="695"/>
      <c r="BI31" s="695"/>
      <c r="BJ31" s="695"/>
      <c r="BK31" s="695"/>
      <c r="BL31" s="695"/>
      <c r="BM31" s="665">
        <v>98.2</v>
      </c>
      <c r="BN31" s="717"/>
      <c r="BO31" s="717"/>
      <c r="BP31" s="717"/>
      <c r="BQ31" s="718"/>
      <c r="BR31" s="716">
        <v>99.5</v>
      </c>
      <c r="BS31" s="695"/>
      <c r="BT31" s="695"/>
      <c r="BU31" s="695"/>
      <c r="BV31" s="695"/>
      <c r="BW31" s="695"/>
      <c r="BX31" s="665">
        <v>98.3</v>
      </c>
      <c r="BY31" s="717"/>
      <c r="BZ31" s="717"/>
      <c r="CA31" s="717"/>
      <c r="CB31" s="718"/>
      <c r="CD31" s="724"/>
      <c r="CE31" s="725"/>
      <c r="CF31" s="674" t="s">
        <v>305</v>
      </c>
      <c r="CG31" s="675"/>
      <c r="CH31" s="675"/>
      <c r="CI31" s="675"/>
      <c r="CJ31" s="675"/>
      <c r="CK31" s="675"/>
      <c r="CL31" s="675"/>
      <c r="CM31" s="675"/>
      <c r="CN31" s="675"/>
      <c r="CO31" s="675"/>
      <c r="CP31" s="675"/>
      <c r="CQ31" s="676"/>
      <c r="CR31" s="659">
        <v>172772</v>
      </c>
      <c r="CS31" s="695"/>
      <c r="CT31" s="695"/>
      <c r="CU31" s="695"/>
      <c r="CV31" s="695"/>
      <c r="CW31" s="695"/>
      <c r="CX31" s="695"/>
      <c r="CY31" s="696"/>
      <c r="CZ31" s="664">
        <v>1</v>
      </c>
      <c r="DA31" s="693"/>
      <c r="DB31" s="693"/>
      <c r="DC31" s="697"/>
      <c r="DD31" s="668">
        <v>160270</v>
      </c>
      <c r="DE31" s="695"/>
      <c r="DF31" s="695"/>
      <c r="DG31" s="695"/>
      <c r="DH31" s="695"/>
      <c r="DI31" s="695"/>
      <c r="DJ31" s="695"/>
      <c r="DK31" s="696"/>
      <c r="DL31" s="668">
        <v>160270</v>
      </c>
      <c r="DM31" s="695"/>
      <c r="DN31" s="695"/>
      <c r="DO31" s="695"/>
      <c r="DP31" s="695"/>
      <c r="DQ31" s="695"/>
      <c r="DR31" s="695"/>
      <c r="DS31" s="695"/>
      <c r="DT31" s="695"/>
      <c r="DU31" s="695"/>
      <c r="DV31" s="696"/>
      <c r="DW31" s="664">
        <v>1.7</v>
      </c>
      <c r="DX31" s="693"/>
      <c r="DY31" s="693"/>
      <c r="DZ31" s="693"/>
      <c r="EA31" s="693"/>
      <c r="EB31" s="693"/>
      <c r="EC31" s="694"/>
    </row>
    <row r="32" spans="2:133" ht="11.25" customHeight="1" x14ac:dyDescent="0.15">
      <c r="B32" s="656" t="s">
        <v>306</v>
      </c>
      <c r="C32" s="657"/>
      <c r="D32" s="657"/>
      <c r="E32" s="657"/>
      <c r="F32" s="657"/>
      <c r="G32" s="657"/>
      <c r="H32" s="657"/>
      <c r="I32" s="657"/>
      <c r="J32" s="657"/>
      <c r="K32" s="657"/>
      <c r="L32" s="657"/>
      <c r="M32" s="657"/>
      <c r="N32" s="657"/>
      <c r="O32" s="657"/>
      <c r="P32" s="657"/>
      <c r="Q32" s="658"/>
      <c r="R32" s="659">
        <v>435437</v>
      </c>
      <c r="S32" s="660"/>
      <c r="T32" s="660"/>
      <c r="U32" s="660"/>
      <c r="V32" s="660"/>
      <c r="W32" s="660"/>
      <c r="X32" s="660"/>
      <c r="Y32" s="661"/>
      <c r="Z32" s="662">
        <v>2.4</v>
      </c>
      <c r="AA32" s="662"/>
      <c r="AB32" s="662"/>
      <c r="AC32" s="662"/>
      <c r="AD32" s="663" t="s">
        <v>121</v>
      </c>
      <c r="AE32" s="663"/>
      <c r="AF32" s="663"/>
      <c r="AG32" s="663"/>
      <c r="AH32" s="663"/>
      <c r="AI32" s="663"/>
      <c r="AJ32" s="663"/>
      <c r="AK32" s="663"/>
      <c r="AL32" s="664" t="s">
        <v>224</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98.3</v>
      </c>
      <c r="BH32" s="729"/>
      <c r="BI32" s="729"/>
      <c r="BJ32" s="729"/>
      <c r="BK32" s="729"/>
      <c r="BL32" s="729"/>
      <c r="BM32" s="730">
        <v>92.3</v>
      </c>
      <c r="BN32" s="729"/>
      <c r="BO32" s="729"/>
      <c r="BP32" s="729"/>
      <c r="BQ32" s="731"/>
      <c r="BR32" s="728">
        <v>98.3</v>
      </c>
      <c r="BS32" s="729"/>
      <c r="BT32" s="729"/>
      <c r="BU32" s="729"/>
      <c r="BV32" s="729"/>
      <c r="BW32" s="729"/>
      <c r="BX32" s="730">
        <v>92.3</v>
      </c>
      <c r="BY32" s="729"/>
      <c r="BZ32" s="729"/>
      <c r="CA32" s="729"/>
      <c r="CB32" s="731"/>
      <c r="CD32" s="726"/>
      <c r="CE32" s="727"/>
      <c r="CF32" s="674" t="s">
        <v>308</v>
      </c>
      <c r="CG32" s="675"/>
      <c r="CH32" s="675"/>
      <c r="CI32" s="675"/>
      <c r="CJ32" s="675"/>
      <c r="CK32" s="675"/>
      <c r="CL32" s="675"/>
      <c r="CM32" s="675"/>
      <c r="CN32" s="675"/>
      <c r="CO32" s="675"/>
      <c r="CP32" s="675"/>
      <c r="CQ32" s="676"/>
      <c r="CR32" s="659">
        <v>887</v>
      </c>
      <c r="CS32" s="660"/>
      <c r="CT32" s="660"/>
      <c r="CU32" s="660"/>
      <c r="CV32" s="660"/>
      <c r="CW32" s="660"/>
      <c r="CX32" s="660"/>
      <c r="CY32" s="661"/>
      <c r="CZ32" s="664">
        <v>0</v>
      </c>
      <c r="DA32" s="693"/>
      <c r="DB32" s="693"/>
      <c r="DC32" s="697"/>
      <c r="DD32" s="668">
        <v>887</v>
      </c>
      <c r="DE32" s="660"/>
      <c r="DF32" s="660"/>
      <c r="DG32" s="660"/>
      <c r="DH32" s="660"/>
      <c r="DI32" s="660"/>
      <c r="DJ32" s="660"/>
      <c r="DK32" s="661"/>
      <c r="DL32" s="668">
        <v>887</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309</v>
      </c>
      <c r="C33" s="657"/>
      <c r="D33" s="657"/>
      <c r="E33" s="657"/>
      <c r="F33" s="657"/>
      <c r="G33" s="657"/>
      <c r="H33" s="657"/>
      <c r="I33" s="657"/>
      <c r="J33" s="657"/>
      <c r="K33" s="657"/>
      <c r="L33" s="657"/>
      <c r="M33" s="657"/>
      <c r="N33" s="657"/>
      <c r="O33" s="657"/>
      <c r="P33" s="657"/>
      <c r="Q33" s="658"/>
      <c r="R33" s="659">
        <v>263984</v>
      </c>
      <c r="S33" s="660"/>
      <c r="T33" s="660"/>
      <c r="U33" s="660"/>
      <c r="V33" s="660"/>
      <c r="W33" s="660"/>
      <c r="X33" s="660"/>
      <c r="Y33" s="661"/>
      <c r="Z33" s="662">
        <v>1.4</v>
      </c>
      <c r="AA33" s="662"/>
      <c r="AB33" s="662"/>
      <c r="AC33" s="662"/>
      <c r="AD33" s="663" t="s">
        <v>224</v>
      </c>
      <c r="AE33" s="663"/>
      <c r="AF33" s="663"/>
      <c r="AG33" s="663"/>
      <c r="AH33" s="663"/>
      <c r="AI33" s="663"/>
      <c r="AJ33" s="663"/>
      <c r="AK33" s="663"/>
      <c r="AL33" s="664" t="s">
        <v>224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7894392</v>
      </c>
      <c r="CS33" s="695"/>
      <c r="CT33" s="695"/>
      <c r="CU33" s="695"/>
      <c r="CV33" s="695"/>
      <c r="CW33" s="695"/>
      <c r="CX33" s="695"/>
      <c r="CY33" s="696"/>
      <c r="CZ33" s="664">
        <v>43.6</v>
      </c>
      <c r="DA33" s="693"/>
      <c r="DB33" s="693"/>
      <c r="DC33" s="697"/>
      <c r="DD33" s="668">
        <v>5436387</v>
      </c>
      <c r="DE33" s="695"/>
      <c r="DF33" s="695"/>
      <c r="DG33" s="695"/>
      <c r="DH33" s="695"/>
      <c r="DI33" s="695"/>
      <c r="DJ33" s="695"/>
      <c r="DK33" s="696"/>
      <c r="DL33" s="668">
        <v>3449396</v>
      </c>
      <c r="DM33" s="695"/>
      <c r="DN33" s="695"/>
      <c r="DO33" s="695"/>
      <c r="DP33" s="695"/>
      <c r="DQ33" s="695"/>
      <c r="DR33" s="695"/>
      <c r="DS33" s="695"/>
      <c r="DT33" s="695"/>
      <c r="DU33" s="695"/>
      <c r="DV33" s="696"/>
      <c r="DW33" s="664">
        <v>36.4</v>
      </c>
      <c r="DX33" s="693"/>
      <c r="DY33" s="693"/>
      <c r="DZ33" s="693"/>
      <c r="EA33" s="693"/>
      <c r="EB33" s="693"/>
      <c r="EC33" s="694"/>
    </row>
    <row r="34" spans="2:133" ht="11.25" customHeight="1" x14ac:dyDescent="0.15">
      <c r="B34" s="656" t="s">
        <v>311</v>
      </c>
      <c r="C34" s="657"/>
      <c r="D34" s="657"/>
      <c r="E34" s="657"/>
      <c r="F34" s="657"/>
      <c r="G34" s="657"/>
      <c r="H34" s="657"/>
      <c r="I34" s="657"/>
      <c r="J34" s="657"/>
      <c r="K34" s="657"/>
      <c r="L34" s="657"/>
      <c r="M34" s="657"/>
      <c r="N34" s="657"/>
      <c r="O34" s="657"/>
      <c r="P34" s="657"/>
      <c r="Q34" s="658"/>
      <c r="R34" s="659">
        <v>641684</v>
      </c>
      <c r="S34" s="660"/>
      <c r="T34" s="660"/>
      <c r="U34" s="660"/>
      <c r="V34" s="660"/>
      <c r="W34" s="660"/>
      <c r="X34" s="660"/>
      <c r="Y34" s="661"/>
      <c r="Z34" s="662">
        <v>3.5</v>
      </c>
      <c r="AA34" s="662"/>
      <c r="AB34" s="662"/>
      <c r="AC34" s="662"/>
      <c r="AD34" s="663">
        <v>52</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1599410</v>
      </c>
      <c r="CS34" s="660"/>
      <c r="CT34" s="660"/>
      <c r="CU34" s="660"/>
      <c r="CV34" s="660"/>
      <c r="CW34" s="660"/>
      <c r="CX34" s="660"/>
      <c r="CY34" s="661"/>
      <c r="CZ34" s="664">
        <v>8.8000000000000007</v>
      </c>
      <c r="DA34" s="693"/>
      <c r="DB34" s="693"/>
      <c r="DC34" s="697"/>
      <c r="DD34" s="668">
        <v>1315387</v>
      </c>
      <c r="DE34" s="660"/>
      <c r="DF34" s="660"/>
      <c r="DG34" s="660"/>
      <c r="DH34" s="660"/>
      <c r="DI34" s="660"/>
      <c r="DJ34" s="660"/>
      <c r="DK34" s="661"/>
      <c r="DL34" s="668">
        <v>998587</v>
      </c>
      <c r="DM34" s="660"/>
      <c r="DN34" s="660"/>
      <c r="DO34" s="660"/>
      <c r="DP34" s="660"/>
      <c r="DQ34" s="660"/>
      <c r="DR34" s="660"/>
      <c r="DS34" s="660"/>
      <c r="DT34" s="660"/>
      <c r="DU34" s="660"/>
      <c r="DV34" s="661"/>
      <c r="DW34" s="664">
        <v>10.5</v>
      </c>
      <c r="DX34" s="693"/>
      <c r="DY34" s="693"/>
      <c r="DZ34" s="693"/>
      <c r="EA34" s="693"/>
      <c r="EB34" s="693"/>
      <c r="EC34" s="694"/>
    </row>
    <row r="35" spans="2:133" ht="11.25" customHeight="1" x14ac:dyDescent="0.15">
      <c r="B35" s="656" t="s">
        <v>315</v>
      </c>
      <c r="C35" s="657"/>
      <c r="D35" s="657"/>
      <c r="E35" s="657"/>
      <c r="F35" s="657"/>
      <c r="G35" s="657"/>
      <c r="H35" s="657"/>
      <c r="I35" s="657"/>
      <c r="J35" s="657"/>
      <c r="K35" s="657"/>
      <c r="L35" s="657"/>
      <c r="M35" s="657"/>
      <c r="N35" s="657"/>
      <c r="O35" s="657"/>
      <c r="P35" s="657"/>
      <c r="Q35" s="658"/>
      <c r="R35" s="659">
        <v>2816371</v>
      </c>
      <c r="S35" s="660"/>
      <c r="T35" s="660"/>
      <c r="U35" s="660"/>
      <c r="V35" s="660"/>
      <c r="W35" s="660"/>
      <c r="X35" s="660"/>
      <c r="Y35" s="661"/>
      <c r="Z35" s="662">
        <v>15.4</v>
      </c>
      <c r="AA35" s="662"/>
      <c r="AB35" s="662"/>
      <c r="AC35" s="662"/>
      <c r="AD35" s="663" t="s">
        <v>224</v>
      </c>
      <c r="AE35" s="663"/>
      <c r="AF35" s="663"/>
      <c r="AG35" s="663"/>
      <c r="AH35" s="663"/>
      <c r="AI35" s="663"/>
      <c r="AJ35" s="663"/>
      <c r="AK35" s="663"/>
      <c r="AL35" s="664" t="s">
        <v>224</v>
      </c>
      <c r="AM35" s="665"/>
      <c r="AN35" s="665"/>
      <c r="AO35" s="666"/>
      <c r="AP35" s="214"/>
      <c r="AQ35" s="732" t="s">
        <v>316</v>
      </c>
      <c r="AR35" s="733"/>
      <c r="AS35" s="733"/>
      <c r="AT35" s="733"/>
      <c r="AU35" s="733"/>
      <c r="AV35" s="733"/>
      <c r="AW35" s="733"/>
      <c r="AX35" s="733"/>
      <c r="AY35" s="734"/>
      <c r="AZ35" s="648">
        <v>2827320</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3502</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545869</v>
      </c>
      <c r="CS35" s="695"/>
      <c r="CT35" s="695"/>
      <c r="CU35" s="695"/>
      <c r="CV35" s="695"/>
      <c r="CW35" s="695"/>
      <c r="CX35" s="695"/>
      <c r="CY35" s="696"/>
      <c r="CZ35" s="664">
        <v>3</v>
      </c>
      <c r="DA35" s="693"/>
      <c r="DB35" s="693"/>
      <c r="DC35" s="697"/>
      <c r="DD35" s="668">
        <v>503096</v>
      </c>
      <c r="DE35" s="695"/>
      <c r="DF35" s="695"/>
      <c r="DG35" s="695"/>
      <c r="DH35" s="695"/>
      <c r="DI35" s="695"/>
      <c r="DJ35" s="695"/>
      <c r="DK35" s="696"/>
      <c r="DL35" s="668">
        <v>453994</v>
      </c>
      <c r="DM35" s="695"/>
      <c r="DN35" s="695"/>
      <c r="DO35" s="695"/>
      <c r="DP35" s="695"/>
      <c r="DQ35" s="695"/>
      <c r="DR35" s="695"/>
      <c r="DS35" s="695"/>
      <c r="DT35" s="695"/>
      <c r="DU35" s="695"/>
      <c r="DV35" s="696"/>
      <c r="DW35" s="664">
        <v>4.8</v>
      </c>
      <c r="DX35" s="693"/>
      <c r="DY35" s="693"/>
      <c r="DZ35" s="693"/>
      <c r="EA35" s="693"/>
      <c r="EB35" s="693"/>
      <c r="EC35" s="694"/>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224</v>
      </c>
      <c r="S36" s="660"/>
      <c r="T36" s="660"/>
      <c r="U36" s="660"/>
      <c r="V36" s="660"/>
      <c r="W36" s="660"/>
      <c r="X36" s="660"/>
      <c r="Y36" s="661"/>
      <c r="Z36" s="662" t="s">
        <v>121</v>
      </c>
      <c r="AA36" s="662"/>
      <c r="AB36" s="662"/>
      <c r="AC36" s="662"/>
      <c r="AD36" s="663" t="s">
        <v>224</v>
      </c>
      <c r="AE36" s="663"/>
      <c r="AF36" s="663"/>
      <c r="AG36" s="663"/>
      <c r="AH36" s="663"/>
      <c r="AI36" s="663"/>
      <c r="AJ36" s="663"/>
      <c r="AK36" s="663"/>
      <c r="AL36" s="664" t="s">
        <v>121</v>
      </c>
      <c r="AM36" s="665"/>
      <c r="AN36" s="665"/>
      <c r="AO36" s="666"/>
      <c r="AQ36" s="736" t="s">
        <v>320</v>
      </c>
      <c r="AR36" s="737"/>
      <c r="AS36" s="737"/>
      <c r="AT36" s="737"/>
      <c r="AU36" s="737"/>
      <c r="AV36" s="737"/>
      <c r="AW36" s="737"/>
      <c r="AX36" s="737"/>
      <c r="AY36" s="738"/>
      <c r="AZ36" s="659">
        <v>1244167</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-60329</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3081116</v>
      </c>
      <c r="CS36" s="660"/>
      <c r="CT36" s="660"/>
      <c r="CU36" s="660"/>
      <c r="CV36" s="660"/>
      <c r="CW36" s="660"/>
      <c r="CX36" s="660"/>
      <c r="CY36" s="661"/>
      <c r="CZ36" s="664">
        <v>17</v>
      </c>
      <c r="DA36" s="693"/>
      <c r="DB36" s="693"/>
      <c r="DC36" s="697"/>
      <c r="DD36" s="668">
        <v>2004168</v>
      </c>
      <c r="DE36" s="660"/>
      <c r="DF36" s="660"/>
      <c r="DG36" s="660"/>
      <c r="DH36" s="660"/>
      <c r="DI36" s="660"/>
      <c r="DJ36" s="660"/>
      <c r="DK36" s="661"/>
      <c r="DL36" s="668">
        <v>898982</v>
      </c>
      <c r="DM36" s="660"/>
      <c r="DN36" s="660"/>
      <c r="DO36" s="660"/>
      <c r="DP36" s="660"/>
      <c r="DQ36" s="660"/>
      <c r="DR36" s="660"/>
      <c r="DS36" s="660"/>
      <c r="DT36" s="660"/>
      <c r="DU36" s="660"/>
      <c r="DV36" s="661"/>
      <c r="DW36" s="664">
        <v>9.5</v>
      </c>
      <c r="DX36" s="693"/>
      <c r="DY36" s="693"/>
      <c r="DZ36" s="693"/>
      <c r="EA36" s="693"/>
      <c r="EB36" s="693"/>
      <c r="EC36" s="694"/>
    </row>
    <row r="37" spans="2:133" ht="11.25" customHeight="1" x14ac:dyDescent="0.15">
      <c r="B37" s="656" t="s">
        <v>323</v>
      </c>
      <c r="C37" s="657"/>
      <c r="D37" s="657"/>
      <c r="E37" s="657"/>
      <c r="F37" s="657"/>
      <c r="G37" s="657"/>
      <c r="H37" s="657"/>
      <c r="I37" s="657"/>
      <c r="J37" s="657"/>
      <c r="K37" s="657"/>
      <c r="L37" s="657"/>
      <c r="M37" s="657"/>
      <c r="N37" s="657"/>
      <c r="O37" s="657"/>
      <c r="P37" s="657"/>
      <c r="Q37" s="658"/>
      <c r="R37" s="659">
        <v>399171</v>
      </c>
      <c r="S37" s="660"/>
      <c r="T37" s="660"/>
      <c r="U37" s="660"/>
      <c r="V37" s="660"/>
      <c r="W37" s="660"/>
      <c r="X37" s="660"/>
      <c r="Y37" s="661"/>
      <c r="Z37" s="662">
        <v>2.2000000000000002</v>
      </c>
      <c r="AA37" s="662"/>
      <c r="AB37" s="662"/>
      <c r="AC37" s="662"/>
      <c r="AD37" s="663" t="s">
        <v>121</v>
      </c>
      <c r="AE37" s="663"/>
      <c r="AF37" s="663"/>
      <c r="AG37" s="663"/>
      <c r="AH37" s="663"/>
      <c r="AI37" s="663"/>
      <c r="AJ37" s="663"/>
      <c r="AK37" s="663"/>
      <c r="AL37" s="664" t="s">
        <v>121</v>
      </c>
      <c r="AM37" s="665"/>
      <c r="AN37" s="665"/>
      <c r="AO37" s="666"/>
      <c r="AQ37" s="736" t="s">
        <v>324</v>
      </c>
      <c r="AR37" s="737"/>
      <c r="AS37" s="737"/>
      <c r="AT37" s="737"/>
      <c r="AU37" s="737"/>
      <c r="AV37" s="737"/>
      <c r="AW37" s="737"/>
      <c r="AX37" s="737"/>
      <c r="AY37" s="738"/>
      <c r="AZ37" s="659">
        <v>347300</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3357</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999857</v>
      </c>
      <c r="CS37" s="695"/>
      <c r="CT37" s="695"/>
      <c r="CU37" s="695"/>
      <c r="CV37" s="695"/>
      <c r="CW37" s="695"/>
      <c r="CX37" s="695"/>
      <c r="CY37" s="696"/>
      <c r="CZ37" s="664">
        <v>5.5</v>
      </c>
      <c r="DA37" s="693"/>
      <c r="DB37" s="693"/>
      <c r="DC37" s="697"/>
      <c r="DD37" s="668">
        <v>884215</v>
      </c>
      <c r="DE37" s="695"/>
      <c r="DF37" s="695"/>
      <c r="DG37" s="695"/>
      <c r="DH37" s="695"/>
      <c r="DI37" s="695"/>
      <c r="DJ37" s="695"/>
      <c r="DK37" s="696"/>
      <c r="DL37" s="668">
        <v>617315</v>
      </c>
      <c r="DM37" s="695"/>
      <c r="DN37" s="695"/>
      <c r="DO37" s="695"/>
      <c r="DP37" s="695"/>
      <c r="DQ37" s="695"/>
      <c r="DR37" s="695"/>
      <c r="DS37" s="695"/>
      <c r="DT37" s="695"/>
      <c r="DU37" s="695"/>
      <c r="DV37" s="696"/>
      <c r="DW37" s="664">
        <v>6.5</v>
      </c>
      <c r="DX37" s="693"/>
      <c r="DY37" s="693"/>
      <c r="DZ37" s="693"/>
      <c r="EA37" s="693"/>
      <c r="EB37" s="693"/>
      <c r="EC37" s="694"/>
    </row>
    <row r="38" spans="2:133" ht="11.25" customHeight="1" x14ac:dyDescent="0.15">
      <c r="B38" s="704" t="s">
        <v>327</v>
      </c>
      <c r="C38" s="705"/>
      <c r="D38" s="705"/>
      <c r="E38" s="705"/>
      <c r="F38" s="705"/>
      <c r="G38" s="705"/>
      <c r="H38" s="705"/>
      <c r="I38" s="705"/>
      <c r="J38" s="705"/>
      <c r="K38" s="705"/>
      <c r="L38" s="705"/>
      <c r="M38" s="705"/>
      <c r="N38" s="705"/>
      <c r="O38" s="705"/>
      <c r="P38" s="705"/>
      <c r="Q38" s="706"/>
      <c r="R38" s="739">
        <v>18330304</v>
      </c>
      <c r="S38" s="740"/>
      <c r="T38" s="740"/>
      <c r="U38" s="740"/>
      <c r="V38" s="740"/>
      <c r="W38" s="740"/>
      <c r="X38" s="740"/>
      <c r="Y38" s="741"/>
      <c r="Z38" s="742">
        <v>100</v>
      </c>
      <c r="AA38" s="742"/>
      <c r="AB38" s="742"/>
      <c r="AC38" s="742"/>
      <c r="AD38" s="743">
        <v>9074087</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63011</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5392</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1520142</v>
      </c>
      <c r="CS38" s="660"/>
      <c r="CT38" s="660"/>
      <c r="CU38" s="660"/>
      <c r="CV38" s="660"/>
      <c r="CW38" s="660"/>
      <c r="CX38" s="660"/>
      <c r="CY38" s="661"/>
      <c r="CZ38" s="664">
        <v>8.4</v>
      </c>
      <c r="DA38" s="693"/>
      <c r="DB38" s="693"/>
      <c r="DC38" s="697"/>
      <c r="DD38" s="668">
        <v>1290048</v>
      </c>
      <c r="DE38" s="660"/>
      <c r="DF38" s="660"/>
      <c r="DG38" s="660"/>
      <c r="DH38" s="660"/>
      <c r="DI38" s="660"/>
      <c r="DJ38" s="660"/>
      <c r="DK38" s="661"/>
      <c r="DL38" s="668">
        <v>1097833</v>
      </c>
      <c r="DM38" s="660"/>
      <c r="DN38" s="660"/>
      <c r="DO38" s="660"/>
      <c r="DP38" s="660"/>
      <c r="DQ38" s="660"/>
      <c r="DR38" s="660"/>
      <c r="DS38" s="660"/>
      <c r="DT38" s="660"/>
      <c r="DU38" s="660"/>
      <c r="DV38" s="661"/>
      <c r="DW38" s="664">
        <v>11.6</v>
      </c>
      <c r="DX38" s="693"/>
      <c r="DY38" s="693"/>
      <c r="DZ38" s="693"/>
      <c r="EA38" s="693"/>
      <c r="EB38" s="693"/>
      <c r="EC38" s="694"/>
    </row>
    <row r="39" spans="2:133" ht="11.25" customHeight="1" x14ac:dyDescent="0.15">
      <c r="AQ39" s="736" t="s">
        <v>331</v>
      </c>
      <c r="AR39" s="737"/>
      <c r="AS39" s="737"/>
      <c r="AT39" s="737"/>
      <c r="AU39" s="737"/>
      <c r="AV39" s="737"/>
      <c r="AW39" s="737"/>
      <c r="AX39" s="737"/>
      <c r="AY39" s="738"/>
      <c r="AZ39" s="659" t="s">
        <v>224</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108</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3217</v>
      </c>
      <c r="CS39" s="695"/>
      <c r="CT39" s="695"/>
      <c r="CU39" s="695"/>
      <c r="CV39" s="695"/>
      <c r="CW39" s="695"/>
      <c r="CX39" s="695"/>
      <c r="CY39" s="696"/>
      <c r="CZ39" s="664">
        <v>0</v>
      </c>
      <c r="DA39" s="693"/>
      <c r="DB39" s="693"/>
      <c r="DC39" s="697"/>
      <c r="DD39" s="668" t="s">
        <v>121</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335</v>
      </c>
      <c r="AR40" s="737"/>
      <c r="AS40" s="737"/>
      <c r="AT40" s="737"/>
      <c r="AU40" s="737"/>
      <c r="AV40" s="737"/>
      <c r="AW40" s="737"/>
      <c r="AX40" s="737"/>
      <c r="AY40" s="738"/>
      <c r="AZ40" s="659">
        <v>288304</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122</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1144638</v>
      </c>
      <c r="CS40" s="660"/>
      <c r="CT40" s="660"/>
      <c r="CU40" s="660"/>
      <c r="CV40" s="660"/>
      <c r="CW40" s="660"/>
      <c r="CX40" s="660"/>
      <c r="CY40" s="661"/>
      <c r="CZ40" s="664">
        <v>6.3</v>
      </c>
      <c r="DA40" s="693"/>
      <c r="DB40" s="693"/>
      <c r="DC40" s="697"/>
      <c r="DD40" s="668">
        <v>323688</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338</v>
      </c>
      <c r="AR41" s="747"/>
      <c r="AS41" s="747"/>
      <c r="AT41" s="747"/>
      <c r="AU41" s="747"/>
      <c r="AV41" s="747"/>
      <c r="AW41" s="747"/>
      <c r="AX41" s="747"/>
      <c r="AY41" s="748"/>
      <c r="AZ41" s="739">
        <v>884538</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396</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224</v>
      </c>
      <c r="CS41" s="695"/>
      <c r="CT41" s="695"/>
      <c r="CU41" s="695"/>
      <c r="CV41" s="695"/>
      <c r="CW41" s="695"/>
      <c r="CX41" s="695"/>
      <c r="CY41" s="696"/>
      <c r="CZ41" s="664" t="s">
        <v>224</v>
      </c>
      <c r="DA41" s="693"/>
      <c r="DB41" s="693"/>
      <c r="DC41" s="697"/>
      <c r="DD41" s="668" t="s">
        <v>224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3458869</v>
      </c>
      <c r="CS42" s="660"/>
      <c r="CT42" s="660"/>
      <c r="CU42" s="660"/>
      <c r="CV42" s="660"/>
      <c r="CW42" s="660"/>
      <c r="CX42" s="660"/>
      <c r="CY42" s="661"/>
      <c r="CZ42" s="664">
        <v>19.100000000000001</v>
      </c>
      <c r="DA42" s="665"/>
      <c r="DB42" s="665"/>
      <c r="DC42" s="760"/>
      <c r="DD42" s="668">
        <v>225260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49650</v>
      </c>
      <c r="CS43" s="695"/>
      <c r="CT43" s="695"/>
      <c r="CU43" s="695"/>
      <c r="CV43" s="695"/>
      <c r="CW43" s="695"/>
      <c r="CX43" s="695"/>
      <c r="CY43" s="696"/>
      <c r="CZ43" s="664">
        <v>0.3</v>
      </c>
      <c r="DA43" s="693"/>
      <c r="DB43" s="693"/>
      <c r="DC43" s="697"/>
      <c r="DD43" s="668">
        <v>44141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296</v>
      </c>
      <c r="CE44" s="772"/>
      <c r="CF44" s="656" t="s">
        <v>346</v>
      </c>
      <c r="CG44" s="657"/>
      <c r="CH44" s="657"/>
      <c r="CI44" s="657"/>
      <c r="CJ44" s="657"/>
      <c r="CK44" s="657"/>
      <c r="CL44" s="657"/>
      <c r="CM44" s="657"/>
      <c r="CN44" s="657"/>
      <c r="CO44" s="657"/>
      <c r="CP44" s="657"/>
      <c r="CQ44" s="658"/>
      <c r="CR44" s="659">
        <v>3426517</v>
      </c>
      <c r="CS44" s="660"/>
      <c r="CT44" s="660"/>
      <c r="CU44" s="660"/>
      <c r="CV44" s="660"/>
      <c r="CW44" s="660"/>
      <c r="CX44" s="660"/>
      <c r="CY44" s="661"/>
      <c r="CZ44" s="664">
        <v>18.899999999999999</v>
      </c>
      <c r="DA44" s="665"/>
      <c r="DB44" s="665"/>
      <c r="DC44" s="760"/>
      <c r="DD44" s="668">
        <v>220306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3033507</v>
      </c>
      <c r="CS45" s="695"/>
      <c r="CT45" s="695"/>
      <c r="CU45" s="695"/>
      <c r="CV45" s="695"/>
      <c r="CW45" s="695"/>
      <c r="CX45" s="695"/>
      <c r="CY45" s="696"/>
      <c r="CZ45" s="664">
        <v>16.8</v>
      </c>
      <c r="DA45" s="693"/>
      <c r="DB45" s="693"/>
      <c r="DC45" s="697"/>
      <c r="DD45" s="668">
        <v>118175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345563</v>
      </c>
      <c r="CS46" s="660"/>
      <c r="CT46" s="660"/>
      <c r="CU46" s="660"/>
      <c r="CV46" s="660"/>
      <c r="CW46" s="660"/>
      <c r="CX46" s="660"/>
      <c r="CY46" s="661"/>
      <c r="CZ46" s="664">
        <v>1.9</v>
      </c>
      <c r="DA46" s="665"/>
      <c r="DB46" s="665"/>
      <c r="DC46" s="760"/>
      <c r="DD46" s="668">
        <v>100427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v>32352</v>
      </c>
      <c r="CS47" s="695"/>
      <c r="CT47" s="695"/>
      <c r="CU47" s="695"/>
      <c r="CV47" s="695"/>
      <c r="CW47" s="695"/>
      <c r="CX47" s="695"/>
      <c r="CY47" s="696"/>
      <c r="CZ47" s="664">
        <v>0.2</v>
      </c>
      <c r="DA47" s="693"/>
      <c r="DB47" s="693"/>
      <c r="DC47" s="697"/>
      <c r="DD47" s="668">
        <v>4954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121</v>
      </c>
      <c r="CS48" s="660"/>
      <c r="CT48" s="660"/>
      <c r="CU48" s="660"/>
      <c r="CV48" s="660"/>
      <c r="CW48" s="660"/>
      <c r="CX48" s="660"/>
      <c r="CY48" s="661"/>
      <c r="CZ48" s="664" t="s">
        <v>121</v>
      </c>
      <c r="DA48" s="665"/>
      <c r="DB48" s="665"/>
      <c r="DC48" s="760"/>
      <c r="DD48" s="668" t="s">
        <v>224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18092395</v>
      </c>
      <c r="CS49" s="729"/>
      <c r="CT49" s="729"/>
      <c r="CU49" s="729"/>
      <c r="CV49" s="729"/>
      <c r="CW49" s="729"/>
      <c r="CX49" s="729"/>
      <c r="CY49" s="761"/>
      <c r="CZ49" s="744">
        <v>100</v>
      </c>
      <c r="DA49" s="762"/>
      <c r="DB49" s="762"/>
      <c r="DC49" s="763"/>
      <c r="DD49" s="764">
        <v>10383115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eQPb30Bb7MRg/Y4uIkx/Ixb+ocIKeItVdSiJ1MfWfmTCuhyRwCJ/g3XiJjlLa/zU34G4NCoaNz05D4Je2bvt5A==" saltValue="7EGJ04XqK71OYZemuWeME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B1" zoomScale="70" zoomScaleNormal="25" zoomScaleSheetLayoutView="70" workbookViewId="0">
      <selection activeCell="BW34" sqref="BW34:BX3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18330</v>
      </c>
      <c r="R7" s="795"/>
      <c r="S7" s="795"/>
      <c r="T7" s="795"/>
      <c r="U7" s="795"/>
      <c r="V7" s="795">
        <v>18092</v>
      </c>
      <c r="W7" s="795"/>
      <c r="X7" s="795"/>
      <c r="Y7" s="795"/>
      <c r="Z7" s="795"/>
      <c r="AA7" s="795">
        <v>238</v>
      </c>
      <c r="AB7" s="795"/>
      <c r="AC7" s="795"/>
      <c r="AD7" s="795"/>
      <c r="AE7" s="796"/>
      <c r="AF7" s="797">
        <v>238</v>
      </c>
      <c r="AG7" s="798"/>
      <c r="AH7" s="798"/>
      <c r="AI7" s="798"/>
      <c r="AJ7" s="799"/>
      <c r="AK7" s="834">
        <v>435</v>
      </c>
      <c r="AL7" s="835"/>
      <c r="AM7" s="835"/>
      <c r="AN7" s="835"/>
      <c r="AO7" s="835"/>
      <c r="AP7" s="835">
        <v>23074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574</v>
      </c>
      <c r="BT7" s="839"/>
      <c r="BU7" s="839"/>
      <c r="BV7" s="839"/>
      <c r="BW7" s="839"/>
      <c r="BX7" s="839"/>
      <c r="BY7" s="839"/>
      <c r="BZ7" s="839"/>
      <c r="CA7" s="839"/>
      <c r="CB7" s="839"/>
      <c r="CC7" s="839"/>
      <c r="CD7" s="839"/>
      <c r="CE7" s="839"/>
      <c r="CF7" s="839"/>
      <c r="CG7" s="840"/>
      <c r="CH7" s="831">
        <v>-11</v>
      </c>
      <c r="CI7" s="832"/>
      <c r="CJ7" s="832"/>
      <c r="CK7" s="832"/>
      <c r="CL7" s="833"/>
      <c r="CM7" s="831">
        <v>54</v>
      </c>
      <c r="CN7" s="832"/>
      <c r="CO7" s="832"/>
      <c r="CP7" s="832"/>
      <c r="CQ7" s="833"/>
      <c r="CR7" s="831">
        <v>14</v>
      </c>
      <c r="CS7" s="832"/>
      <c r="CT7" s="832"/>
      <c r="CU7" s="832"/>
      <c r="CV7" s="833"/>
      <c r="CW7" s="831" t="s">
        <v>501</v>
      </c>
      <c r="CX7" s="832"/>
      <c r="CY7" s="832"/>
      <c r="CZ7" s="832"/>
      <c r="DA7" s="833"/>
      <c r="DB7" s="831" t="s">
        <v>501</v>
      </c>
      <c r="DC7" s="832"/>
      <c r="DD7" s="832"/>
      <c r="DE7" s="832"/>
      <c r="DF7" s="833"/>
      <c r="DG7" s="831" t="s">
        <v>501</v>
      </c>
      <c r="DH7" s="832"/>
      <c r="DI7" s="832"/>
      <c r="DJ7" s="832"/>
      <c r="DK7" s="833"/>
      <c r="DL7" s="831" t="s">
        <v>501</v>
      </c>
      <c r="DM7" s="832"/>
      <c r="DN7" s="832"/>
      <c r="DO7" s="832"/>
      <c r="DP7" s="833"/>
      <c r="DQ7" s="831" t="s">
        <v>501</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376</v>
      </c>
      <c r="B23" s="850" t="s">
        <v>377</v>
      </c>
      <c r="C23" s="851"/>
      <c r="D23" s="851"/>
      <c r="E23" s="851"/>
      <c r="F23" s="851"/>
      <c r="G23" s="851"/>
      <c r="H23" s="851"/>
      <c r="I23" s="851"/>
      <c r="J23" s="851"/>
      <c r="K23" s="851"/>
      <c r="L23" s="851"/>
      <c r="M23" s="851"/>
      <c r="N23" s="851"/>
      <c r="O23" s="851"/>
      <c r="P23" s="852"/>
      <c r="Q23" s="853">
        <v>18330</v>
      </c>
      <c r="R23" s="854"/>
      <c r="S23" s="854"/>
      <c r="T23" s="854"/>
      <c r="U23" s="854"/>
      <c r="V23" s="854">
        <v>18092</v>
      </c>
      <c r="W23" s="854"/>
      <c r="X23" s="854"/>
      <c r="Y23" s="854"/>
      <c r="Z23" s="854"/>
      <c r="AA23" s="854">
        <v>238</v>
      </c>
      <c r="AB23" s="854"/>
      <c r="AC23" s="854"/>
      <c r="AD23" s="854"/>
      <c r="AE23" s="855"/>
      <c r="AF23" s="856">
        <v>238</v>
      </c>
      <c r="AG23" s="854"/>
      <c r="AH23" s="854"/>
      <c r="AI23" s="854"/>
      <c r="AJ23" s="857"/>
      <c r="AK23" s="858"/>
      <c r="AL23" s="859"/>
      <c r="AM23" s="859"/>
      <c r="AN23" s="859"/>
      <c r="AO23" s="859"/>
      <c r="AP23" s="854"/>
      <c r="AQ23" s="854"/>
      <c r="AR23" s="854"/>
      <c r="AS23" s="854"/>
      <c r="AT23" s="854"/>
      <c r="AU23" s="860"/>
      <c r="AV23" s="860"/>
      <c r="AW23" s="860"/>
      <c r="AX23" s="860"/>
      <c r="AY23" s="861"/>
      <c r="AZ23" s="869" t="s">
        <v>378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389</v>
      </c>
      <c r="C28" s="792"/>
      <c r="D28" s="792"/>
      <c r="E28" s="792"/>
      <c r="F28" s="792"/>
      <c r="G28" s="792"/>
      <c r="H28" s="792"/>
      <c r="I28" s="792"/>
      <c r="J28" s="792"/>
      <c r="K28" s="792"/>
      <c r="L28" s="792"/>
      <c r="M28" s="792"/>
      <c r="N28" s="792"/>
      <c r="O28" s="792"/>
      <c r="P28" s="793"/>
      <c r="Q28" s="882">
        <v>3426</v>
      </c>
      <c r="R28" s="883"/>
      <c r="S28" s="883"/>
      <c r="T28" s="883"/>
      <c r="U28" s="883"/>
      <c r="V28" s="883">
        <v>3422</v>
      </c>
      <c r="W28" s="883"/>
      <c r="X28" s="883"/>
      <c r="Y28" s="883"/>
      <c r="Z28" s="883"/>
      <c r="AA28" s="883">
        <v>4</v>
      </c>
      <c r="AB28" s="883"/>
      <c r="AC28" s="883"/>
      <c r="AD28" s="883"/>
      <c r="AE28" s="884"/>
      <c r="AF28" s="885">
        <v>4</v>
      </c>
      <c r="AG28" s="883"/>
      <c r="AH28" s="883"/>
      <c r="AI28" s="883"/>
      <c r="AJ28" s="886"/>
      <c r="AK28" s="887">
        <v>288</v>
      </c>
      <c r="AL28" s="878"/>
      <c r="AM28" s="878"/>
      <c r="AN28" s="878"/>
      <c r="AO28" s="878"/>
      <c r="AP28" s="878" t="s">
        <v>501</v>
      </c>
      <c r="AQ28" s="878"/>
      <c r="AR28" s="878"/>
      <c r="AS28" s="878"/>
      <c r="AT28" s="878"/>
      <c r="AU28" s="878" t="s">
        <v>501</v>
      </c>
      <c r="AV28" s="878"/>
      <c r="AW28" s="878"/>
      <c r="AX28" s="878"/>
      <c r="AY28" s="878"/>
      <c r="AZ28" s="879" t="s">
        <v>566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390</v>
      </c>
      <c r="C29" s="816"/>
      <c r="D29" s="816"/>
      <c r="E29" s="816"/>
      <c r="F29" s="816"/>
      <c r="G29" s="816"/>
      <c r="H29" s="816"/>
      <c r="I29" s="816"/>
      <c r="J29" s="816"/>
      <c r="K29" s="816"/>
      <c r="L29" s="816"/>
      <c r="M29" s="816"/>
      <c r="N29" s="816"/>
      <c r="O29" s="816"/>
      <c r="P29" s="817"/>
      <c r="Q29" s="818">
        <v>2502</v>
      </c>
      <c r="R29" s="819"/>
      <c r="S29" s="819"/>
      <c r="T29" s="819"/>
      <c r="U29" s="819"/>
      <c r="V29" s="819">
        <v>2384</v>
      </c>
      <c r="W29" s="819"/>
      <c r="X29" s="819"/>
      <c r="Y29" s="819"/>
      <c r="Z29" s="819"/>
      <c r="AA29" s="819">
        <v>118</v>
      </c>
      <c r="AB29" s="819"/>
      <c r="AC29" s="819"/>
      <c r="AD29" s="819"/>
      <c r="AE29" s="820"/>
      <c r="AF29" s="821">
        <v>118</v>
      </c>
      <c r="AG29" s="822"/>
      <c r="AH29" s="822"/>
      <c r="AI29" s="822"/>
      <c r="AJ29" s="823"/>
      <c r="AK29" s="890">
        <v>381</v>
      </c>
      <c r="AL29" s="891"/>
      <c r="AM29" s="891"/>
      <c r="AN29" s="891"/>
      <c r="AO29" s="891"/>
      <c r="AP29" s="891" t="s">
        <v>501</v>
      </c>
      <c r="AQ29" s="891"/>
      <c r="AR29" s="891"/>
      <c r="AS29" s="891"/>
      <c r="AT29" s="891"/>
      <c r="AU29" s="891" t="s">
        <v>501</v>
      </c>
      <c r="AV29" s="891"/>
      <c r="AW29" s="891"/>
      <c r="AX29" s="891"/>
      <c r="AY29" s="891"/>
      <c r="AZ29" s="892" t="s">
        <v>566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391</v>
      </c>
      <c r="C30" s="816"/>
      <c r="D30" s="816"/>
      <c r="E30" s="816"/>
      <c r="F30" s="816"/>
      <c r="G30" s="816"/>
      <c r="H30" s="816"/>
      <c r="I30" s="816"/>
      <c r="J30" s="816"/>
      <c r="K30" s="816"/>
      <c r="L30" s="816"/>
      <c r="M30" s="816"/>
      <c r="N30" s="816"/>
      <c r="O30" s="816"/>
      <c r="P30" s="817"/>
      <c r="Q30" s="818">
        <v>366</v>
      </c>
      <c r="R30" s="819"/>
      <c r="S30" s="819"/>
      <c r="T30" s="819"/>
      <c r="U30" s="819"/>
      <c r="V30" s="819">
        <v>366</v>
      </c>
      <c r="W30" s="819"/>
      <c r="X30" s="819"/>
      <c r="Y30" s="819"/>
      <c r="Z30" s="819"/>
      <c r="AA30" s="819">
        <v>0</v>
      </c>
      <c r="AB30" s="819"/>
      <c r="AC30" s="819"/>
      <c r="AD30" s="819"/>
      <c r="AE30" s="820"/>
      <c r="AF30" s="821">
        <v>0</v>
      </c>
      <c r="AG30" s="822"/>
      <c r="AH30" s="822"/>
      <c r="AI30" s="822"/>
      <c r="AJ30" s="823"/>
      <c r="AK30" s="890">
        <v>135</v>
      </c>
      <c r="AL30" s="891"/>
      <c r="AM30" s="891"/>
      <c r="AN30" s="891"/>
      <c r="AO30" s="891"/>
      <c r="AP30" s="891" t="s">
        <v>501</v>
      </c>
      <c r="AQ30" s="891"/>
      <c r="AR30" s="891"/>
      <c r="AS30" s="891"/>
      <c r="AT30" s="891"/>
      <c r="AU30" s="891" t="s">
        <v>501</v>
      </c>
      <c r="AV30" s="891"/>
      <c r="AW30" s="891"/>
      <c r="AX30" s="891"/>
      <c r="AY30" s="891"/>
      <c r="AZ30" s="892" t="s">
        <v>566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392</v>
      </c>
      <c r="C31" s="816"/>
      <c r="D31" s="816"/>
      <c r="E31" s="816"/>
      <c r="F31" s="816"/>
      <c r="G31" s="816"/>
      <c r="H31" s="816"/>
      <c r="I31" s="816"/>
      <c r="J31" s="816"/>
      <c r="K31" s="816"/>
      <c r="L31" s="816"/>
      <c r="M31" s="816"/>
      <c r="N31" s="816"/>
      <c r="O31" s="816"/>
      <c r="P31" s="817"/>
      <c r="Q31" s="818">
        <v>601</v>
      </c>
      <c r="R31" s="819"/>
      <c r="S31" s="819"/>
      <c r="T31" s="819"/>
      <c r="U31" s="819"/>
      <c r="V31" s="819">
        <v>595</v>
      </c>
      <c r="W31" s="819"/>
      <c r="X31" s="819"/>
      <c r="Y31" s="819"/>
      <c r="Z31" s="819"/>
      <c r="AA31" s="819">
        <v>6</v>
      </c>
      <c r="AB31" s="819"/>
      <c r="AC31" s="819"/>
      <c r="AD31" s="819"/>
      <c r="AE31" s="820"/>
      <c r="AF31" s="821">
        <v>268</v>
      </c>
      <c r="AG31" s="822"/>
      <c r="AH31" s="822"/>
      <c r="AI31" s="822"/>
      <c r="AJ31" s="823"/>
      <c r="AK31" s="890">
        <v>31</v>
      </c>
      <c r="AL31" s="891"/>
      <c r="AM31" s="891"/>
      <c r="AN31" s="891"/>
      <c r="AO31" s="891"/>
      <c r="AP31" s="891">
        <v>603</v>
      </c>
      <c r="AQ31" s="891"/>
      <c r="AR31" s="891"/>
      <c r="AS31" s="891"/>
      <c r="AT31" s="891"/>
      <c r="AU31" s="891">
        <v>159</v>
      </c>
      <c r="AV31" s="891"/>
      <c r="AW31" s="891"/>
      <c r="AX31" s="891"/>
      <c r="AY31" s="891"/>
      <c r="AZ31" s="892" t="s">
        <v>566</v>
      </c>
      <c r="BA31" s="892"/>
      <c r="BB31" s="892"/>
      <c r="BC31" s="892"/>
      <c r="BD31" s="892"/>
      <c r="BE31" s="888" t="s">
        <v>393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4065</v>
      </c>
      <c r="R32" s="819"/>
      <c r="S32" s="819"/>
      <c r="T32" s="819"/>
      <c r="U32" s="819"/>
      <c r="V32" s="819">
        <v>4345</v>
      </c>
      <c r="W32" s="819"/>
      <c r="X32" s="819"/>
      <c r="Y32" s="819"/>
      <c r="Z32" s="819"/>
      <c r="AA32" s="819">
        <v>-280</v>
      </c>
      <c r="AB32" s="819"/>
      <c r="AC32" s="819"/>
      <c r="AD32" s="819"/>
      <c r="AE32" s="820"/>
      <c r="AF32" s="821">
        <v>-537</v>
      </c>
      <c r="AG32" s="822"/>
      <c r="AH32" s="822"/>
      <c r="AI32" s="822"/>
      <c r="AJ32" s="823"/>
      <c r="AK32" s="890">
        <v>1244</v>
      </c>
      <c r="AL32" s="891"/>
      <c r="AM32" s="891"/>
      <c r="AN32" s="891"/>
      <c r="AO32" s="891"/>
      <c r="AP32" s="891">
        <v>7004</v>
      </c>
      <c r="AQ32" s="891"/>
      <c r="AR32" s="891"/>
      <c r="AS32" s="891"/>
      <c r="AT32" s="891"/>
      <c r="AU32" s="891">
        <v>5036</v>
      </c>
      <c r="AV32" s="891"/>
      <c r="AW32" s="891"/>
      <c r="AX32" s="891"/>
      <c r="AY32" s="891"/>
      <c r="AZ32" s="892">
        <v>14.9</v>
      </c>
      <c r="BA32" s="892"/>
      <c r="BB32" s="892"/>
      <c r="BC32" s="892"/>
      <c r="BD32" s="892"/>
      <c r="BE32" s="888" t="s">
        <v>393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395</v>
      </c>
      <c r="C33" s="816"/>
      <c r="D33" s="816"/>
      <c r="E33" s="816"/>
      <c r="F33" s="816"/>
      <c r="G33" s="816"/>
      <c r="H33" s="816"/>
      <c r="I33" s="816"/>
      <c r="J33" s="816"/>
      <c r="K33" s="816"/>
      <c r="L33" s="816"/>
      <c r="M33" s="816"/>
      <c r="N33" s="816"/>
      <c r="O33" s="816"/>
      <c r="P33" s="817"/>
      <c r="Q33" s="818">
        <v>187</v>
      </c>
      <c r="R33" s="819"/>
      <c r="S33" s="819"/>
      <c r="T33" s="819"/>
      <c r="U33" s="819"/>
      <c r="V33" s="819">
        <v>177</v>
      </c>
      <c r="W33" s="819"/>
      <c r="X33" s="819"/>
      <c r="Y33" s="819"/>
      <c r="Z33" s="819"/>
      <c r="AA33" s="819">
        <v>10</v>
      </c>
      <c r="AB33" s="819"/>
      <c r="AC33" s="819"/>
      <c r="AD33" s="819"/>
      <c r="AE33" s="820"/>
      <c r="AF33" s="821">
        <v>10</v>
      </c>
      <c r="AG33" s="822"/>
      <c r="AH33" s="822"/>
      <c r="AI33" s="822"/>
      <c r="AJ33" s="823"/>
      <c r="AK33" s="890">
        <v>66</v>
      </c>
      <c r="AL33" s="891"/>
      <c r="AM33" s="891"/>
      <c r="AN33" s="891"/>
      <c r="AO33" s="891"/>
      <c r="AP33" s="891">
        <v>925</v>
      </c>
      <c r="AQ33" s="891"/>
      <c r="AR33" s="891"/>
      <c r="AS33" s="891"/>
      <c r="AT33" s="891"/>
      <c r="AU33" s="891">
        <v>731</v>
      </c>
      <c r="AV33" s="891"/>
      <c r="AW33" s="891"/>
      <c r="AX33" s="891"/>
      <c r="AY33" s="891"/>
      <c r="AZ33" s="892" t="s">
        <v>501</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397</v>
      </c>
      <c r="C34" s="816"/>
      <c r="D34" s="816"/>
      <c r="E34" s="816"/>
      <c r="F34" s="816"/>
      <c r="G34" s="816"/>
      <c r="H34" s="816"/>
      <c r="I34" s="816"/>
      <c r="J34" s="816"/>
      <c r="K34" s="816"/>
      <c r="L34" s="816"/>
      <c r="M34" s="816"/>
      <c r="N34" s="816"/>
      <c r="O34" s="816"/>
      <c r="P34" s="817"/>
      <c r="Q34" s="818">
        <v>933</v>
      </c>
      <c r="R34" s="819"/>
      <c r="S34" s="819"/>
      <c r="T34" s="819"/>
      <c r="U34" s="819"/>
      <c r="V34" s="819">
        <v>901</v>
      </c>
      <c r="W34" s="819"/>
      <c r="X34" s="819"/>
      <c r="Y34" s="819"/>
      <c r="Z34" s="819"/>
      <c r="AA34" s="819">
        <v>32</v>
      </c>
      <c r="AB34" s="819"/>
      <c r="AC34" s="819"/>
      <c r="AD34" s="819"/>
      <c r="AE34" s="820"/>
      <c r="AF34" s="821">
        <v>32</v>
      </c>
      <c r="AG34" s="822"/>
      <c r="AH34" s="822"/>
      <c r="AI34" s="822"/>
      <c r="AJ34" s="823"/>
      <c r="AK34" s="890">
        <v>281</v>
      </c>
      <c r="AL34" s="891"/>
      <c r="AM34" s="891"/>
      <c r="AN34" s="891"/>
      <c r="AO34" s="891"/>
      <c r="AP34" s="891">
        <v>4607</v>
      </c>
      <c r="AQ34" s="891"/>
      <c r="AR34" s="891"/>
      <c r="AS34" s="891"/>
      <c r="AT34" s="891"/>
      <c r="AU34" s="891">
        <v>3142</v>
      </c>
      <c r="AV34" s="891"/>
      <c r="AW34" s="891"/>
      <c r="AX34" s="891"/>
      <c r="AY34" s="891"/>
      <c r="AZ34" s="892" t="s">
        <v>501</v>
      </c>
      <c r="BA34" s="892"/>
      <c r="BB34" s="892"/>
      <c r="BC34" s="892"/>
      <c r="BD34" s="892"/>
      <c r="BE34" s="888" t="s">
        <v>396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376</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-105</v>
      </c>
      <c r="AG63" s="902"/>
      <c r="AH63" s="902"/>
      <c r="AI63" s="902"/>
      <c r="AJ63" s="903"/>
      <c r="AK63" s="904"/>
      <c r="AL63" s="899"/>
      <c r="AM63" s="899"/>
      <c r="AN63" s="899"/>
      <c r="AO63" s="899"/>
      <c r="AP63" s="902">
        <v>13139</v>
      </c>
      <c r="AQ63" s="902"/>
      <c r="AR63" s="902"/>
      <c r="AS63" s="902"/>
      <c r="AT63" s="902"/>
      <c r="AU63" s="902">
        <v>9068</v>
      </c>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2" t="s">
        <v>406</v>
      </c>
      <c r="AG66" s="873"/>
      <c r="AH66" s="873"/>
      <c r="AI66" s="873"/>
      <c r="AJ66" s="913"/>
      <c r="AK66" s="777" t="s">
        <v>407</v>
      </c>
      <c r="AL66" s="801"/>
      <c r="AM66" s="801"/>
      <c r="AN66" s="801"/>
      <c r="AO66" s="802"/>
      <c r="AP66" s="777" t="s">
        <v>386</v>
      </c>
      <c r="AQ66" s="778"/>
      <c r="AR66" s="778"/>
      <c r="AS66" s="778"/>
      <c r="AT66" s="779"/>
      <c r="AU66" s="777" t="s">
        <v>408</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567</v>
      </c>
      <c r="C68" s="930"/>
      <c r="D68" s="930"/>
      <c r="E68" s="930"/>
      <c r="F68" s="930"/>
      <c r="G68" s="930"/>
      <c r="H68" s="930"/>
      <c r="I68" s="930"/>
      <c r="J68" s="930"/>
      <c r="K68" s="930"/>
      <c r="L68" s="930"/>
      <c r="M68" s="930"/>
      <c r="N68" s="930"/>
      <c r="O68" s="930"/>
      <c r="P68" s="931"/>
      <c r="Q68" s="932">
        <v>1115</v>
      </c>
      <c r="R68" s="926"/>
      <c r="S68" s="926"/>
      <c r="T68" s="926"/>
      <c r="U68" s="926"/>
      <c r="V68" s="926">
        <v>1073</v>
      </c>
      <c r="W68" s="926"/>
      <c r="X68" s="926"/>
      <c r="Y68" s="926"/>
      <c r="Z68" s="926"/>
      <c r="AA68" s="926">
        <v>42</v>
      </c>
      <c r="AB68" s="926"/>
      <c r="AC68" s="926"/>
      <c r="AD68" s="926"/>
      <c r="AE68" s="926"/>
      <c r="AF68" s="926">
        <v>42</v>
      </c>
      <c r="AG68" s="926"/>
      <c r="AH68" s="926"/>
      <c r="AI68" s="926"/>
      <c r="AJ68" s="926"/>
      <c r="AK68" s="926">
        <v>2</v>
      </c>
      <c r="AL68" s="926"/>
      <c r="AM68" s="926"/>
      <c r="AN68" s="926"/>
      <c r="AO68" s="926"/>
      <c r="AP68" s="926" t="s">
        <v>575</v>
      </c>
      <c r="AQ68" s="926"/>
      <c r="AR68" s="926"/>
      <c r="AS68" s="926"/>
      <c r="AT68" s="926"/>
      <c r="AU68" s="926" t="s">
        <v>575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568</v>
      </c>
      <c r="C69" s="934"/>
      <c r="D69" s="934"/>
      <c r="E69" s="934"/>
      <c r="F69" s="934"/>
      <c r="G69" s="934"/>
      <c r="H69" s="934"/>
      <c r="I69" s="934"/>
      <c r="J69" s="934"/>
      <c r="K69" s="934"/>
      <c r="L69" s="934"/>
      <c r="M69" s="934"/>
      <c r="N69" s="934"/>
      <c r="O69" s="934"/>
      <c r="P69" s="935"/>
      <c r="Q69" s="936">
        <v>576</v>
      </c>
      <c r="R69" s="891"/>
      <c r="S69" s="891"/>
      <c r="T69" s="891"/>
      <c r="U69" s="891"/>
      <c r="V69" s="891">
        <v>560</v>
      </c>
      <c r="W69" s="891"/>
      <c r="X69" s="891"/>
      <c r="Y69" s="891"/>
      <c r="Z69" s="891"/>
      <c r="AA69" s="891">
        <v>16</v>
      </c>
      <c r="AB69" s="891"/>
      <c r="AC69" s="891"/>
      <c r="AD69" s="891"/>
      <c r="AE69" s="891"/>
      <c r="AF69" s="891">
        <v>16</v>
      </c>
      <c r="AG69" s="891"/>
      <c r="AH69" s="891"/>
      <c r="AI69" s="891"/>
      <c r="AJ69" s="891"/>
      <c r="AK69" s="891">
        <v>33</v>
      </c>
      <c r="AL69" s="891"/>
      <c r="AM69" s="891"/>
      <c r="AN69" s="891"/>
      <c r="AO69" s="891"/>
      <c r="AP69" s="891" t="s">
        <v>575</v>
      </c>
      <c r="AQ69" s="891"/>
      <c r="AR69" s="891"/>
      <c r="AS69" s="891"/>
      <c r="AT69" s="891"/>
      <c r="AU69" s="891" t="s">
        <v>575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569</v>
      </c>
      <c r="C70" s="934"/>
      <c r="D70" s="934"/>
      <c r="E70" s="934"/>
      <c r="F70" s="934"/>
      <c r="G70" s="934"/>
      <c r="H70" s="934"/>
      <c r="I70" s="934"/>
      <c r="J70" s="934"/>
      <c r="K70" s="934"/>
      <c r="L70" s="934"/>
      <c r="M70" s="934"/>
      <c r="N70" s="934"/>
      <c r="O70" s="934"/>
      <c r="P70" s="935"/>
      <c r="Q70" s="936">
        <v>28</v>
      </c>
      <c r="R70" s="891"/>
      <c r="S70" s="891"/>
      <c r="T70" s="891"/>
      <c r="U70" s="891"/>
      <c r="V70" s="891">
        <v>27</v>
      </c>
      <c r="W70" s="891"/>
      <c r="X70" s="891"/>
      <c r="Y70" s="891"/>
      <c r="Z70" s="891"/>
      <c r="AA70" s="891">
        <v>1</v>
      </c>
      <c r="AB70" s="891"/>
      <c r="AC70" s="891"/>
      <c r="AD70" s="891"/>
      <c r="AE70" s="891"/>
      <c r="AF70" s="891">
        <v>1</v>
      </c>
      <c r="AG70" s="891"/>
      <c r="AH70" s="891"/>
      <c r="AI70" s="891"/>
      <c r="AJ70" s="891"/>
      <c r="AK70" s="891" t="s">
        <v>576</v>
      </c>
      <c r="AL70" s="891"/>
      <c r="AM70" s="891"/>
      <c r="AN70" s="891"/>
      <c r="AO70" s="891"/>
      <c r="AP70" s="891" t="s">
        <v>575</v>
      </c>
      <c r="AQ70" s="891"/>
      <c r="AR70" s="891"/>
      <c r="AS70" s="891"/>
      <c r="AT70" s="891"/>
      <c r="AU70" s="891" t="s">
        <v>575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570</v>
      </c>
      <c r="C71" s="934"/>
      <c r="D71" s="934"/>
      <c r="E71" s="934"/>
      <c r="F71" s="934"/>
      <c r="G71" s="934"/>
      <c r="H71" s="934"/>
      <c r="I71" s="934"/>
      <c r="J71" s="934"/>
      <c r="K71" s="934"/>
      <c r="L71" s="934"/>
      <c r="M71" s="934"/>
      <c r="N71" s="934"/>
      <c r="O71" s="934"/>
      <c r="P71" s="935"/>
      <c r="Q71" s="936">
        <v>419</v>
      </c>
      <c r="R71" s="891"/>
      <c r="S71" s="891"/>
      <c r="T71" s="891"/>
      <c r="U71" s="891"/>
      <c r="V71" s="891">
        <v>418</v>
      </c>
      <c r="W71" s="891"/>
      <c r="X71" s="891"/>
      <c r="Y71" s="891"/>
      <c r="Z71" s="891"/>
      <c r="AA71" s="891">
        <v>1</v>
      </c>
      <c r="AB71" s="891"/>
      <c r="AC71" s="891"/>
      <c r="AD71" s="891"/>
      <c r="AE71" s="891"/>
      <c r="AF71" s="891">
        <v>419</v>
      </c>
      <c r="AG71" s="891"/>
      <c r="AH71" s="891"/>
      <c r="AI71" s="891"/>
      <c r="AJ71" s="891"/>
      <c r="AK71" s="891" t="s">
        <v>576</v>
      </c>
      <c r="AL71" s="891"/>
      <c r="AM71" s="891"/>
      <c r="AN71" s="891"/>
      <c r="AO71" s="891"/>
      <c r="AP71" s="891">
        <v>400</v>
      </c>
      <c r="AQ71" s="891"/>
      <c r="AR71" s="891"/>
      <c r="AS71" s="891"/>
      <c r="AT71" s="891"/>
      <c r="AU71" s="891">
        <v>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571</v>
      </c>
      <c r="C72" s="934"/>
      <c r="D72" s="934"/>
      <c r="E72" s="934"/>
      <c r="F72" s="934"/>
      <c r="G72" s="934"/>
      <c r="H72" s="934"/>
      <c r="I72" s="934"/>
      <c r="J72" s="934"/>
      <c r="K72" s="934"/>
      <c r="L72" s="934"/>
      <c r="M72" s="934"/>
      <c r="N72" s="934"/>
      <c r="O72" s="934"/>
      <c r="P72" s="935"/>
      <c r="Q72" s="936">
        <v>608</v>
      </c>
      <c r="R72" s="891"/>
      <c r="S72" s="891"/>
      <c r="T72" s="891"/>
      <c r="U72" s="891"/>
      <c r="V72" s="891">
        <v>599</v>
      </c>
      <c r="W72" s="891"/>
      <c r="X72" s="891"/>
      <c r="Y72" s="891"/>
      <c r="Z72" s="891"/>
      <c r="AA72" s="891">
        <v>8</v>
      </c>
      <c r="AB72" s="891"/>
      <c r="AC72" s="891"/>
      <c r="AD72" s="891"/>
      <c r="AE72" s="891"/>
      <c r="AF72" s="891">
        <v>8</v>
      </c>
      <c r="AG72" s="891"/>
      <c r="AH72" s="891"/>
      <c r="AI72" s="891"/>
      <c r="AJ72" s="891"/>
      <c r="AK72" s="891" t="s">
        <v>576</v>
      </c>
      <c r="AL72" s="891"/>
      <c r="AM72" s="891"/>
      <c r="AN72" s="891"/>
      <c r="AO72" s="891"/>
      <c r="AP72" s="891">
        <v>991</v>
      </c>
      <c r="AQ72" s="891"/>
      <c r="AR72" s="891"/>
      <c r="AS72" s="891"/>
      <c r="AT72" s="891"/>
      <c r="AU72" s="891">
        <v>150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572</v>
      </c>
      <c r="C73" s="934"/>
      <c r="D73" s="934"/>
      <c r="E73" s="934"/>
      <c r="F73" s="934"/>
      <c r="G73" s="934"/>
      <c r="H73" s="934"/>
      <c r="I73" s="934"/>
      <c r="J73" s="934"/>
      <c r="K73" s="934"/>
      <c r="L73" s="934"/>
      <c r="M73" s="934"/>
      <c r="N73" s="934"/>
      <c r="O73" s="934"/>
      <c r="P73" s="935"/>
      <c r="Q73" s="936">
        <v>18</v>
      </c>
      <c r="R73" s="891"/>
      <c r="S73" s="891"/>
      <c r="T73" s="891"/>
      <c r="U73" s="891"/>
      <c r="V73" s="891">
        <v>17</v>
      </c>
      <c r="W73" s="891"/>
      <c r="X73" s="891"/>
      <c r="Y73" s="891"/>
      <c r="Z73" s="891"/>
      <c r="AA73" s="891">
        <v>1</v>
      </c>
      <c r="AB73" s="891"/>
      <c r="AC73" s="891"/>
      <c r="AD73" s="891"/>
      <c r="AE73" s="891"/>
      <c r="AF73" s="891">
        <v>1</v>
      </c>
      <c r="AG73" s="891"/>
      <c r="AH73" s="891"/>
      <c r="AI73" s="891"/>
      <c r="AJ73" s="891"/>
      <c r="AK73" s="891" t="s">
        <v>576</v>
      </c>
      <c r="AL73" s="891"/>
      <c r="AM73" s="891"/>
      <c r="AN73" s="891"/>
      <c r="AO73" s="891"/>
      <c r="AP73" s="891" t="s">
        <v>575</v>
      </c>
      <c r="AQ73" s="891"/>
      <c r="AR73" s="891"/>
      <c r="AS73" s="891"/>
      <c r="AT73" s="891"/>
      <c r="AU73" s="891" t="s">
        <v>575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573</v>
      </c>
      <c r="C74" s="934"/>
      <c r="D74" s="934"/>
      <c r="E74" s="934"/>
      <c r="F74" s="934"/>
      <c r="G74" s="934"/>
      <c r="H74" s="934"/>
      <c r="I74" s="934"/>
      <c r="J74" s="934"/>
      <c r="K74" s="934"/>
      <c r="L74" s="934"/>
      <c r="M74" s="934"/>
      <c r="N74" s="934"/>
      <c r="O74" s="934"/>
      <c r="P74" s="935"/>
      <c r="Q74" s="936">
        <v>258</v>
      </c>
      <c r="R74" s="891"/>
      <c r="S74" s="891"/>
      <c r="T74" s="891"/>
      <c r="U74" s="891"/>
      <c r="V74" s="891">
        <v>246</v>
      </c>
      <c r="W74" s="891"/>
      <c r="X74" s="891"/>
      <c r="Y74" s="891"/>
      <c r="Z74" s="891"/>
      <c r="AA74" s="891">
        <v>12</v>
      </c>
      <c r="AB74" s="891"/>
      <c r="AC74" s="891"/>
      <c r="AD74" s="891"/>
      <c r="AE74" s="891"/>
      <c r="AF74" s="891">
        <v>12</v>
      </c>
      <c r="AG74" s="891"/>
      <c r="AH74" s="891"/>
      <c r="AI74" s="891"/>
      <c r="AJ74" s="891"/>
      <c r="AK74" s="891" t="s">
        <v>576</v>
      </c>
      <c r="AL74" s="891"/>
      <c r="AM74" s="891"/>
      <c r="AN74" s="891"/>
      <c r="AO74" s="891"/>
      <c r="AP74" s="891">
        <v>12</v>
      </c>
      <c r="AQ74" s="891"/>
      <c r="AR74" s="891"/>
      <c r="AS74" s="891"/>
      <c r="AT74" s="891"/>
      <c r="AU74" s="891">
        <v>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376</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295</v>
      </c>
      <c r="AG109" s="955"/>
      <c r="AH109" s="955"/>
      <c r="AI109" s="955"/>
      <c r="AJ109" s="956"/>
      <c r="AK109" s="954" t="s">
        <v>294</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295</v>
      </c>
      <c r="BW109" s="955"/>
      <c r="BX109" s="955"/>
      <c r="BY109" s="955"/>
      <c r="BZ109" s="956"/>
      <c r="CA109" s="954" t="s">
        <v>294</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295</v>
      </c>
      <c r="DM109" s="955"/>
      <c r="DN109" s="955"/>
      <c r="DO109" s="955"/>
      <c r="DP109" s="956"/>
      <c r="DQ109" s="954" t="s">
        <v>294</v>
      </c>
      <c r="DR109" s="955"/>
      <c r="DS109" s="955"/>
      <c r="DT109" s="955"/>
      <c r="DU109" s="956"/>
      <c r="DV109" s="954" t="s">
        <v>419</v>
      </c>
      <c r="DW109" s="955"/>
      <c r="DX109" s="955"/>
      <c r="DY109" s="955"/>
      <c r="DZ109" s="957"/>
    </row>
    <row r="110" spans="1:131" s="226" customFormat="1" ht="26.25" customHeight="1" x14ac:dyDescent="0.15">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2619313</v>
      </c>
      <c r="AB110" s="962"/>
      <c r="AC110" s="962"/>
      <c r="AD110" s="962"/>
      <c r="AE110" s="963"/>
      <c r="AF110" s="964">
        <v>2484169</v>
      </c>
      <c r="AG110" s="962"/>
      <c r="AH110" s="962"/>
      <c r="AI110" s="962"/>
      <c r="AJ110" s="963"/>
      <c r="AK110" s="964">
        <v>2424725</v>
      </c>
      <c r="AL110" s="962"/>
      <c r="AM110" s="962"/>
      <c r="AN110" s="962"/>
      <c r="AO110" s="963"/>
      <c r="AP110" s="965">
        <v>32.700000000000003</v>
      </c>
      <c r="AQ110" s="966"/>
      <c r="AR110" s="966"/>
      <c r="AS110" s="966"/>
      <c r="AT110" s="967"/>
      <c r="AU110" s="968" t="s">
        <v>67</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22959298</v>
      </c>
      <c r="BR110" s="997"/>
      <c r="BS110" s="997"/>
      <c r="BT110" s="997"/>
      <c r="BU110" s="997"/>
      <c r="BV110" s="997">
        <v>22509578</v>
      </c>
      <c r="BW110" s="997"/>
      <c r="BX110" s="997"/>
      <c r="BY110" s="997"/>
      <c r="BZ110" s="997"/>
      <c r="CA110" s="997">
        <v>23073996</v>
      </c>
      <c r="CB110" s="997"/>
      <c r="CC110" s="997"/>
      <c r="CD110" s="997"/>
      <c r="CE110" s="997"/>
      <c r="CF110" s="1011">
        <v>311.2</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121</v>
      </c>
      <c r="DH110" s="997"/>
      <c r="DI110" s="997"/>
      <c r="DJ110" s="997"/>
      <c r="DK110" s="997"/>
      <c r="DL110" s="997" t="s">
        <v>400</v>
      </c>
      <c r="DM110" s="997"/>
      <c r="DN110" s="997"/>
      <c r="DO110" s="997"/>
      <c r="DP110" s="997"/>
      <c r="DQ110" s="997" t="s">
        <v>378</v>
      </c>
      <c r="DR110" s="997"/>
      <c r="DS110" s="997"/>
      <c r="DT110" s="997"/>
      <c r="DU110" s="997"/>
      <c r="DV110" s="998" t="s">
        <v>121</v>
      </c>
      <c r="DW110" s="998"/>
      <c r="DX110" s="998"/>
      <c r="DY110" s="998"/>
      <c r="DZ110" s="999"/>
    </row>
    <row r="111" spans="1:131" s="226" customFormat="1" ht="26.25" customHeight="1" x14ac:dyDescent="0.15">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378</v>
      </c>
      <c r="AB111" s="1004"/>
      <c r="AC111" s="1004"/>
      <c r="AD111" s="1004"/>
      <c r="AE111" s="1005"/>
      <c r="AF111" s="1006" t="s">
        <v>426</v>
      </c>
      <c r="AG111" s="1004"/>
      <c r="AH111" s="1004"/>
      <c r="AI111" s="1004"/>
      <c r="AJ111" s="1005"/>
      <c r="AK111" s="1006" t="s">
        <v>121</v>
      </c>
      <c r="AL111" s="1004"/>
      <c r="AM111" s="1004"/>
      <c r="AN111" s="1004"/>
      <c r="AO111" s="1005"/>
      <c r="AP111" s="1007" t="s">
        <v>121</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v>113812</v>
      </c>
      <c r="BR111" s="990"/>
      <c r="BS111" s="990"/>
      <c r="BT111" s="990"/>
      <c r="BU111" s="990"/>
      <c r="BV111" s="990">
        <v>79961</v>
      </c>
      <c r="BW111" s="990"/>
      <c r="BX111" s="990"/>
      <c r="BY111" s="990"/>
      <c r="BZ111" s="990"/>
      <c r="CA111" s="990">
        <v>67393</v>
      </c>
      <c r="CB111" s="990"/>
      <c r="CC111" s="990"/>
      <c r="CD111" s="990"/>
      <c r="CE111" s="990"/>
      <c r="CF111" s="984">
        <v>0.9</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400</v>
      </c>
      <c r="DH111" s="990"/>
      <c r="DI111" s="990"/>
      <c r="DJ111" s="990"/>
      <c r="DK111" s="990"/>
      <c r="DL111" s="990" t="s">
        <v>121</v>
      </c>
      <c r="DM111" s="990"/>
      <c r="DN111" s="990"/>
      <c r="DO111" s="990"/>
      <c r="DP111" s="990"/>
      <c r="DQ111" s="990" t="s">
        <v>121</v>
      </c>
      <c r="DR111" s="990"/>
      <c r="DS111" s="990"/>
      <c r="DT111" s="990"/>
      <c r="DU111" s="990"/>
      <c r="DV111" s="991" t="s">
        <v>121</v>
      </c>
      <c r="DW111" s="991"/>
      <c r="DX111" s="991"/>
      <c r="DY111" s="991"/>
      <c r="DZ111" s="992"/>
    </row>
    <row r="112" spans="1:131" s="226" customFormat="1" ht="26.25" customHeight="1" x14ac:dyDescent="0.15">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400</v>
      </c>
      <c r="AB112" s="1029"/>
      <c r="AC112" s="1029"/>
      <c r="AD112" s="1029"/>
      <c r="AE112" s="1030"/>
      <c r="AF112" s="1031" t="s">
        <v>426</v>
      </c>
      <c r="AG112" s="1029"/>
      <c r="AH112" s="1029"/>
      <c r="AI112" s="1029"/>
      <c r="AJ112" s="1030"/>
      <c r="AK112" s="1031" t="s">
        <v>400</v>
      </c>
      <c r="AL112" s="1029"/>
      <c r="AM112" s="1029"/>
      <c r="AN112" s="1029"/>
      <c r="AO112" s="1030"/>
      <c r="AP112" s="1032" t="s">
        <v>400</v>
      </c>
      <c r="AQ112" s="1033"/>
      <c r="AR112" s="1033"/>
      <c r="AS112" s="1033"/>
      <c r="AT112" s="1034"/>
      <c r="AU112" s="970"/>
      <c r="AV112" s="971"/>
      <c r="AW112" s="971"/>
      <c r="AX112" s="971"/>
      <c r="AY112" s="971"/>
      <c r="AZ112" s="1019" t="s">
        <v>431</v>
      </c>
      <c r="BA112" s="1020"/>
      <c r="BB112" s="1020"/>
      <c r="BC112" s="1020"/>
      <c r="BD112" s="1020"/>
      <c r="BE112" s="1020"/>
      <c r="BF112" s="1020"/>
      <c r="BG112" s="1020"/>
      <c r="BH112" s="1020"/>
      <c r="BI112" s="1020"/>
      <c r="BJ112" s="1020"/>
      <c r="BK112" s="1020"/>
      <c r="BL112" s="1020"/>
      <c r="BM112" s="1020"/>
      <c r="BN112" s="1020"/>
      <c r="BO112" s="1020"/>
      <c r="BP112" s="1021"/>
      <c r="BQ112" s="989">
        <v>9064659</v>
      </c>
      <c r="BR112" s="990"/>
      <c r="BS112" s="990"/>
      <c r="BT112" s="990"/>
      <c r="BU112" s="990"/>
      <c r="BV112" s="990">
        <v>8899622</v>
      </c>
      <c r="BW112" s="990"/>
      <c r="BX112" s="990"/>
      <c r="BY112" s="990"/>
      <c r="BZ112" s="990"/>
      <c r="CA112" s="990">
        <v>9068411</v>
      </c>
      <c r="CB112" s="990"/>
      <c r="CC112" s="990"/>
      <c r="CD112" s="990"/>
      <c r="CE112" s="990"/>
      <c r="CF112" s="984">
        <v>122.3</v>
      </c>
      <c r="CG112" s="985"/>
      <c r="CH112" s="985"/>
      <c r="CI112" s="985"/>
      <c r="CJ112" s="985"/>
      <c r="CK112" s="1015"/>
      <c r="CL112" s="1016"/>
      <c r="CM112" s="986" t="s">
        <v>432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90955</v>
      </c>
      <c r="DH112" s="990"/>
      <c r="DI112" s="990"/>
      <c r="DJ112" s="990"/>
      <c r="DK112" s="990"/>
      <c r="DL112" s="990">
        <v>68414</v>
      </c>
      <c r="DM112" s="990"/>
      <c r="DN112" s="990"/>
      <c r="DO112" s="990"/>
      <c r="DP112" s="990"/>
      <c r="DQ112" s="990">
        <v>67393</v>
      </c>
      <c r="DR112" s="990"/>
      <c r="DS112" s="990"/>
      <c r="DT112" s="990"/>
      <c r="DU112" s="990"/>
      <c r="DV112" s="991">
        <v>0.9</v>
      </c>
      <c r="DW112" s="991"/>
      <c r="DX112" s="991"/>
      <c r="DY112" s="991"/>
      <c r="DZ112" s="992"/>
    </row>
    <row r="113" spans="1:130" s="226" customFormat="1" ht="26.25" customHeight="1" x14ac:dyDescent="0.15">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654594</v>
      </c>
      <c r="AB113" s="1004"/>
      <c r="AC113" s="1004"/>
      <c r="AD113" s="1004"/>
      <c r="AE113" s="1005"/>
      <c r="AF113" s="1006">
        <v>665123</v>
      </c>
      <c r="AG113" s="1004"/>
      <c r="AH113" s="1004"/>
      <c r="AI113" s="1004"/>
      <c r="AJ113" s="1005"/>
      <c r="AK113" s="1006">
        <v>730455</v>
      </c>
      <c r="AL113" s="1004"/>
      <c r="AM113" s="1004"/>
      <c r="AN113" s="1004"/>
      <c r="AO113" s="1005"/>
      <c r="AP113" s="1007">
        <v>9.9</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v>367761</v>
      </c>
      <c r="BR113" s="990"/>
      <c r="BS113" s="990"/>
      <c r="BT113" s="990"/>
      <c r="BU113" s="990"/>
      <c r="BV113" s="990">
        <v>259963</v>
      </c>
      <c r="BW113" s="990"/>
      <c r="BX113" s="990"/>
      <c r="BY113" s="990"/>
      <c r="BZ113" s="990"/>
      <c r="CA113" s="990">
        <v>161910</v>
      </c>
      <c r="CB113" s="990"/>
      <c r="CC113" s="990"/>
      <c r="CD113" s="990"/>
      <c r="CE113" s="990"/>
      <c r="CF113" s="984">
        <v>2.2000000000000002</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22857</v>
      </c>
      <c r="DH113" s="1029"/>
      <c r="DI113" s="1029"/>
      <c r="DJ113" s="1029"/>
      <c r="DK113" s="1030"/>
      <c r="DL113" s="1031">
        <v>11547</v>
      </c>
      <c r="DM113" s="1029"/>
      <c r="DN113" s="1029"/>
      <c r="DO113" s="1029"/>
      <c r="DP113" s="1030"/>
      <c r="DQ113" s="1031" t="s">
        <v>400</v>
      </c>
      <c r="DR113" s="1029"/>
      <c r="DS113" s="1029"/>
      <c r="DT113" s="1029"/>
      <c r="DU113" s="1030"/>
      <c r="DV113" s="1032" t="s">
        <v>400</v>
      </c>
      <c r="DW113" s="1033"/>
      <c r="DX113" s="1033"/>
      <c r="DY113" s="1033"/>
      <c r="DZ113" s="1034"/>
    </row>
    <row r="114" spans="1:130" s="226" customFormat="1" ht="26.25" customHeight="1" x14ac:dyDescent="0.15">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107537</v>
      </c>
      <c r="AB114" s="1029"/>
      <c r="AC114" s="1029"/>
      <c r="AD114" s="1029"/>
      <c r="AE114" s="1030"/>
      <c r="AF114" s="1031">
        <v>109667</v>
      </c>
      <c r="AG114" s="1029"/>
      <c r="AH114" s="1029"/>
      <c r="AI114" s="1029"/>
      <c r="AJ114" s="1030"/>
      <c r="AK114" s="1031">
        <v>98429</v>
      </c>
      <c r="AL114" s="1029"/>
      <c r="AM114" s="1029"/>
      <c r="AN114" s="1029"/>
      <c r="AO114" s="1030"/>
      <c r="AP114" s="1032">
        <v>1.3</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v>2032371</v>
      </c>
      <c r="BR114" s="990"/>
      <c r="BS114" s="990"/>
      <c r="BT114" s="990"/>
      <c r="BU114" s="990"/>
      <c r="BV114" s="990">
        <v>1906040</v>
      </c>
      <c r="BW114" s="990"/>
      <c r="BX114" s="990"/>
      <c r="BY114" s="990"/>
      <c r="BZ114" s="990"/>
      <c r="CA114" s="990">
        <v>1856502</v>
      </c>
      <c r="CB114" s="990"/>
      <c r="CC114" s="990"/>
      <c r="CD114" s="990"/>
      <c r="CE114" s="990"/>
      <c r="CF114" s="984">
        <v>25</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426</v>
      </c>
      <c r="DM114" s="1029"/>
      <c r="DN114" s="1029"/>
      <c r="DO114" s="1029"/>
      <c r="DP114" s="1030"/>
      <c r="DQ114" s="1031" t="s">
        <v>400</v>
      </c>
      <c r="DR114" s="1029"/>
      <c r="DS114" s="1029"/>
      <c r="DT114" s="1029"/>
      <c r="DU114" s="1030"/>
      <c r="DV114" s="1032" t="s">
        <v>121</v>
      </c>
      <c r="DW114" s="1033"/>
      <c r="DX114" s="1033"/>
      <c r="DY114" s="1033"/>
      <c r="DZ114" s="1034"/>
    </row>
    <row r="115" spans="1:130" s="226" customFormat="1" ht="26.25" customHeight="1" x14ac:dyDescent="0.15">
      <c r="A115" s="1024"/>
      <c r="B115" s="1025"/>
      <c r="C115" s="1020" t="s">
        <v>439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71940</v>
      </c>
      <c r="AB115" s="1004"/>
      <c r="AC115" s="1004"/>
      <c r="AD115" s="1004"/>
      <c r="AE115" s="1005"/>
      <c r="AF115" s="1006">
        <v>70524</v>
      </c>
      <c r="AG115" s="1004"/>
      <c r="AH115" s="1004"/>
      <c r="AI115" s="1004"/>
      <c r="AJ115" s="1005"/>
      <c r="AK115" s="1006">
        <v>55907</v>
      </c>
      <c r="AL115" s="1004"/>
      <c r="AM115" s="1004"/>
      <c r="AN115" s="1004"/>
      <c r="AO115" s="1005"/>
      <c r="AP115" s="1007">
        <v>0.8</v>
      </c>
      <c r="AQ115" s="1008"/>
      <c r="AR115" s="1008"/>
      <c r="AS115" s="1008"/>
      <c r="AT115" s="1009"/>
      <c r="AU115" s="970"/>
      <c r="AV115" s="971"/>
      <c r="AW115" s="971"/>
      <c r="AX115" s="971"/>
      <c r="AY115" s="971"/>
      <c r="AZ115" s="1019" t="s">
        <v>440</v>
      </c>
      <c r="BA115" s="1020"/>
      <c r="BB115" s="1020"/>
      <c r="BC115" s="1020"/>
      <c r="BD115" s="1020"/>
      <c r="BE115" s="1020"/>
      <c r="BF115" s="1020"/>
      <c r="BG115" s="1020"/>
      <c r="BH115" s="1020"/>
      <c r="BI115" s="1020"/>
      <c r="BJ115" s="1020"/>
      <c r="BK115" s="1020"/>
      <c r="BL115" s="1020"/>
      <c r="BM115" s="1020"/>
      <c r="BN115" s="1020"/>
      <c r="BO115" s="1020"/>
      <c r="BP115" s="1021"/>
      <c r="BQ115" s="989" t="s">
        <v>426</v>
      </c>
      <c r="BR115" s="990"/>
      <c r="BS115" s="990"/>
      <c r="BT115" s="990"/>
      <c r="BU115" s="990"/>
      <c r="BV115" s="990" t="s">
        <v>400</v>
      </c>
      <c r="BW115" s="990"/>
      <c r="BX115" s="990"/>
      <c r="BY115" s="990"/>
      <c r="BZ115" s="990"/>
      <c r="CA115" s="990">
        <v>2252</v>
      </c>
      <c r="CB115" s="990"/>
      <c r="CC115" s="990"/>
      <c r="CD115" s="990"/>
      <c r="CE115" s="990"/>
      <c r="CF115" s="984">
        <v>0</v>
      </c>
      <c r="CG115" s="985"/>
      <c r="CH115" s="985"/>
      <c r="CI115" s="985"/>
      <c r="CJ115" s="985"/>
      <c r="CK115" s="1015"/>
      <c r="CL115" s="1016"/>
      <c r="CM115" s="1019" t="s">
        <v>441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400</v>
      </c>
      <c r="DH115" s="1029"/>
      <c r="DI115" s="1029"/>
      <c r="DJ115" s="1029"/>
      <c r="DK115" s="1030"/>
      <c r="DL115" s="1031" t="s">
        <v>400</v>
      </c>
      <c r="DM115" s="1029"/>
      <c r="DN115" s="1029"/>
      <c r="DO115" s="1029"/>
      <c r="DP115" s="1030"/>
      <c r="DQ115" s="1031" t="s">
        <v>400</v>
      </c>
      <c r="DR115" s="1029"/>
      <c r="DS115" s="1029"/>
      <c r="DT115" s="1029"/>
      <c r="DU115" s="1030"/>
      <c r="DV115" s="1032" t="s">
        <v>426</v>
      </c>
      <c r="DW115" s="1033"/>
      <c r="DX115" s="1033"/>
      <c r="DY115" s="1033"/>
      <c r="DZ115" s="1034"/>
    </row>
    <row r="116" spans="1:130" s="226" customFormat="1" ht="26.25" customHeight="1" x14ac:dyDescent="0.15">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263</v>
      </c>
      <c r="AB116" s="1029"/>
      <c r="AC116" s="1029"/>
      <c r="AD116" s="1029"/>
      <c r="AE116" s="1030"/>
      <c r="AF116" s="1031">
        <v>347</v>
      </c>
      <c r="AG116" s="1029"/>
      <c r="AH116" s="1029"/>
      <c r="AI116" s="1029"/>
      <c r="AJ116" s="1030"/>
      <c r="AK116" s="1031">
        <v>887</v>
      </c>
      <c r="AL116" s="1029"/>
      <c r="AM116" s="1029"/>
      <c r="AN116" s="1029"/>
      <c r="AO116" s="1030"/>
      <c r="AP116" s="1032">
        <v>0</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400</v>
      </c>
      <c r="BR116" s="990"/>
      <c r="BS116" s="990"/>
      <c r="BT116" s="990"/>
      <c r="BU116" s="990"/>
      <c r="BV116" s="990" t="s">
        <v>378</v>
      </c>
      <c r="BW116" s="990"/>
      <c r="BX116" s="990"/>
      <c r="BY116" s="990"/>
      <c r="BZ116" s="990"/>
      <c r="CA116" s="990" t="s">
        <v>121</v>
      </c>
      <c r="CB116" s="990"/>
      <c r="CC116" s="990"/>
      <c r="CD116" s="990"/>
      <c r="CE116" s="990"/>
      <c r="CF116" s="984" t="s">
        <v>121</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426</v>
      </c>
      <c r="DH116" s="1029"/>
      <c r="DI116" s="1029"/>
      <c r="DJ116" s="1029"/>
      <c r="DK116" s="1030"/>
      <c r="DL116" s="1031" t="s">
        <v>121</v>
      </c>
      <c r="DM116" s="1029"/>
      <c r="DN116" s="1029"/>
      <c r="DO116" s="1029"/>
      <c r="DP116" s="1030"/>
      <c r="DQ116" s="1031" t="s">
        <v>400</v>
      </c>
      <c r="DR116" s="1029"/>
      <c r="DS116" s="1029"/>
      <c r="DT116" s="1029"/>
      <c r="DU116" s="1030"/>
      <c r="DV116" s="1032" t="s">
        <v>378</v>
      </c>
      <c r="DW116" s="1033"/>
      <c r="DX116" s="1033"/>
      <c r="DY116" s="1033"/>
      <c r="DZ116" s="1034"/>
    </row>
    <row r="117" spans="1:130" s="226" customFormat="1" ht="26.25" customHeight="1" x14ac:dyDescent="0.15">
      <c r="A117" s="974" t="s">
        <v>176</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3453647</v>
      </c>
      <c r="AB117" s="1047"/>
      <c r="AC117" s="1047"/>
      <c r="AD117" s="1047"/>
      <c r="AE117" s="1048"/>
      <c r="AF117" s="1049">
        <v>3329830</v>
      </c>
      <c r="AG117" s="1047"/>
      <c r="AH117" s="1047"/>
      <c r="AI117" s="1047"/>
      <c r="AJ117" s="1048"/>
      <c r="AK117" s="1049">
        <v>3310403</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400</v>
      </c>
      <c r="BR117" s="990"/>
      <c r="BS117" s="990"/>
      <c r="BT117" s="990"/>
      <c r="BU117" s="990"/>
      <c r="BV117" s="990" t="s">
        <v>121</v>
      </c>
      <c r="BW117" s="990"/>
      <c r="BX117" s="990"/>
      <c r="BY117" s="990"/>
      <c r="BZ117" s="990"/>
      <c r="CA117" s="990" t="s">
        <v>426</v>
      </c>
      <c r="CB117" s="990"/>
      <c r="CC117" s="990"/>
      <c r="CD117" s="990"/>
      <c r="CE117" s="990"/>
      <c r="CF117" s="984" t="s">
        <v>121</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121</v>
      </c>
      <c r="DM117" s="1029"/>
      <c r="DN117" s="1029"/>
      <c r="DO117" s="1029"/>
      <c r="DP117" s="1030"/>
      <c r="DQ117" s="1031" t="s">
        <v>121</v>
      </c>
      <c r="DR117" s="1029"/>
      <c r="DS117" s="1029"/>
      <c r="DT117" s="1029"/>
      <c r="DU117" s="1030"/>
      <c r="DV117" s="1032" t="s">
        <v>121</v>
      </c>
      <c r="DW117" s="1033"/>
      <c r="DX117" s="1033"/>
      <c r="DY117" s="1033"/>
      <c r="DZ117" s="1034"/>
    </row>
    <row r="118" spans="1:130" s="226" customFormat="1" ht="26.25" customHeight="1" x14ac:dyDescent="0.15">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295</v>
      </c>
      <c r="AG118" s="955"/>
      <c r="AH118" s="955"/>
      <c r="AI118" s="955"/>
      <c r="AJ118" s="956"/>
      <c r="AK118" s="954" t="s">
        <v>294</v>
      </c>
      <c r="AL118" s="955"/>
      <c r="AM118" s="955"/>
      <c r="AN118" s="955"/>
      <c r="AO118" s="956"/>
      <c r="AP118" s="1041" t="s">
        <v>419</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378</v>
      </c>
      <c r="BR118" s="1068"/>
      <c r="BS118" s="1068"/>
      <c r="BT118" s="1068"/>
      <c r="BU118" s="1068"/>
      <c r="BV118" s="1068" t="s">
        <v>378</v>
      </c>
      <c r="BW118" s="1068"/>
      <c r="BX118" s="1068"/>
      <c r="BY118" s="1068"/>
      <c r="BZ118" s="1068"/>
      <c r="CA118" s="1068" t="s">
        <v>426</v>
      </c>
      <c r="CB118" s="1068"/>
      <c r="CC118" s="1068"/>
      <c r="CD118" s="1068"/>
      <c r="CE118" s="1068"/>
      <c r="CF118" s="984" t="s">
        <v>121</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400</v>
      </c>
      <c r="DH118" s="1029"/>
      <c r="DI118" s="1029"/>
      <c r="DJ118" s="1029"/>
      <c r="DK118" s="1030"/>
      <c r="DL118" s="1031" t="s">
        <v>121</v>
      </c>
      <c r="DM118" s="1029"/>
      <c r="DN118" s="1029"/>
      <c r="DO118" s="1029"/>
      <c r="DP118" s="1030"/>
      <c r="DQ118" s="1031" t="s">
        <v>121</v>
      </c>
      <c r="DR118" s="1029"/>
      <c r="DS118" s="1029"/>
      <c r="DT118" s="1029"/>
      <c r="DU118" s="1030"/>
      <c r="DV118" s="1032" t="s">
        <v>400</v>
      </c>
      <c r="DW118" s="1033"/>
      <c r="DX118" s="1033"/>
      <c r="DY118" s="1033"/>
      <c r="DZ118" s="1034"/>
    </row>
    <row r="119" spans="1:130" s="226" customFormat="1" ht="26.25" customHeight="1" x14ac:dyDescent="0.15">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400</v>
      </c>
      <c r="AB119" s="962"/>
      <c r="AC119" s="962"/>
      <c r="AD119" s="962"/>
      <c r="AE119" s="963"/>
      <c r="AF119" s="964" t="s">
        <v>400</v>
      </c>
      <c r="AG119" s="962"/>
      <c r="AH119" s="962"/>
      <c r="AI119" s="962"/>
      <c r="AJ119" s="963"/>
      <c r="AK119" s="964" t="s">
        <v>121</v>
      </c>
      <c r="AL119" s="962"/>
      <c r="AM119" s="962"/>
      <c r="AN119" s="962"/>
      <c r="AO119" s="963"/>
      <c r="AP119" s="965" t="s">
        <v>400</v>
      </c>
      <c r="AQ119" s="966"/>
      <c r="AR119" s="966"/>
      <c r="AS119" s="966"/>
      <c r="AT119" s="967"/>
      <c r="AU119" s="972"/>
      <c r="AV119" s="973"/>
      <c r="AW119" s="973"/>
      <c r="AX119" s="973"/>
      <c r="AY119" s="973"/>
      <c r="AZ119" s="257" t="s">
        <v>176</v>
      </c>
      <c r="BA119" s="257"/>
      <c r="BB119" s="257"/>
      <c r="BC119" s="257"/>
      <c r="BD119" s="257"/>
      <c r="BE119" s="257"/>
      <c r="BF119" s="257"/>
      <c r="BG119" s="257"/>
      <c r="BH119" s="257"/>
      <c r="BI119" s="257"/>
      <c r="BJ119" s="257"/>
      <c r="BK119" s="257"/>
      <c r="BL119" s="257"/>
      <c r="BM119" s="257"/>
      <c r="BN119" s="257"/>
      <c r="BO119" s="1045" t="s">
        <v>450</v>
      </c>
      <c r="BP119" s="1076"/>
      <c r="BQ119" s="1067">
        <v>34537901</v>
      </c>
      <c r="BR119" s="1068"/>
      <c r="BS119" s="1068"/>
      <c r="BT119" s="1068"/>
      <c r="BU119" s="1068"/>
      <c r="BV119" s="1068">
        <v>33655164</v>
      </c>
      <c r="BW119" s="1068"/>
      <c r="BX119" s="1068"/>
      <c r="BY119" s="1068"/>
      <c r="BZ119" s="1068"/>
      <c r="CA119" s="1068">
        <v>34230464</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378</v>
      </c>
      <c r="DH119" s="1054"/>
      <c r="DI119" s="1054"/>
      <c r="DJ119" s="1054"/>
      <c r="DK119" s="1055"/>
      <c r="DL119" s="1053" t="s">
        <v>121</v>
      </c>
      <c r="DM119" s="1054"/>
      <c r="DN119" s="1054"/>
      <c r="DO119" s="1054"/>
      <c r="DP119" s="1055"/>
      <c r="DQ119" s="1053" t="s">
        <v>378</v>
      </c>
      <c r="DR119" s="1054"/>
      <c r="DS119" s="1054"/>
      <c r="DT119" s="1054"/>
      <c r="DU119" s="1055"/>
      <c r="DV119" s="1056" t="s">
        <v>400</v>
      </c>
      <c r="DW119" s="1057"/>
      <c r="DX119" s="1057"/>
      <c r="DY119" s="1057"/>
      <c r="DZ119" s="1058"/>
    </row>
    <row r="120" spans="1:130" s="226" customFormat="1" ht="26.25" customHeight="1" x14ac:dyDescent="0.15">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121</v>
      </c>
      <c r="AG120" s="1029"/>
      <c r="AH120" s="1029"/>
      <c r="AI120" s="1029"/>
      <c r="AJ120" s="1030"/>
      <c r="AK120" s="1031" t="s">
        <v>400</v>
      </c>
      <c r="AL120" s="1029"/>
      <c r="AM120" s="1029"/>
      <c r="AN120" s="1029"/>
      <c r="AO120" s="1030"/>
      <c r="AP120" s="1032" t="s">
        <v>378</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2838157</v>
      </c>
      <c r="BR120" s="997"/>
      <c r="BS120" s="997"/>
      <c r="BT120" s="997"/>
      <c r="BU120" s="997"/>
      <c r="BV120" s="997">
        <v>2509376</v>
      </c>
      <c r="BW120" s="997"/>
      <c r="BX120" s="997"/>
      <c r="BY120" s="997"/>
      <c r="BZ120" s="997"/>
      <c r="CA120" s="997">
        <v>2094280</v>
      </c>
      <c r="CB120" s="997"/>
      <c r="CC120" s="997"/>
      <c r="CD120" s="997"/>
      <c r="CE120" s="997"/>
      <c r="CF120" s="1011">
        <v>28.3</v>
      </c>
      <c r="CG120" s="1012"/>
      <c r="CH120" s="1012"/>
      <c r="CI120" s="1012"/>
      <c r="CJ120" s="1012"/>
      <c r="CK120" s="1077" t="s">
        <v>454</v>
      </c>
      <c r="CL120" s="1078"/>
      <c r="CM120" s="1078"/>
      <c r="CN120" s="1078"/>
      <c r="CO120" s="1079"/>
      <c r="CP120" s="1085" t="s">
        <v>142</v>
      </c>
      <c r="CQ120" s="1086"/>
      <c r="CR120" s="1086"/>
      <c r="CS120" s="1086"/>
      <c r="CT120" s="1086"/>
      <c r="CU120" s="1086"/>
      <c r="CV120" s="1086"/>
      <c r="CW120" s="1086"/>
      <c r="CX120" s="1086"/>
      <c r="CY120" s="1086"/>
      <c r="CZ120" s="1086"/>
      <c r="DA120" s="1086"/>
      <c r="DB120" s="1086"/>
      <c r="DC120" s="1086"/>
      <c r="DD120" s="1086"/>
      <c r="DE120" s="1086"/>
      <c r="DF120" s="1087"/>
      <c r="DG120" s="996">
        <v>5229982</v>
      </c>
      <c r="DH120" s="997"/>
      <c r="DI120" s="997"/>
      <c r="DJ120" s="997"/>
      <c r="DK120" s="997"/>
      <c r="DL120" s="997">
        <v>5082608</v>
      </c>
      <c r="DM120" s="997"/>
      <c r="DN120" s="997"/>
      <c r="DO120" s="997"/>
      <c r="DP120" s="997"/>
      <c r="DQ120" s="997">
        <v>5036168</v>
      </c>
      <c r="DR120" s="997"/>
      <c r="DS120" s="997"/>
      <c r="DT120" s="997"/>
      <c r="DU120" s="997"/>
      <c r="DV120" s="998">
        <v>67.900000000000006</v>
      </c>
      <c r="DW120" s="998"/>
      <c r="DX120" s="998"/>
      <c r="DY120" s="998"/>
      <c r="DZ120" s="999"/>
    </row>
    <row r="121" spans="1:130" s="226" customFormat="1" ht="26.25" customHeight="1" x14ac:dyDescent="0.15">
      <c r="A121" s="1129"/>
      <c r="B121" s="1016"/>
      <c r="C121" s="1037" t="s">
        <v>455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38877</v>
      </c>
      <c r="AB121" s="1029"/>
      <c r="AC121" s="1029"/>
      <c r="AD121" s="1029"/>
      <c r="AE121" s="1030"/>
      <c r="AF121" s="1031">
        <v>38877</v>
      </c>
      <c r="AG121" s="1029"/>
      <c r="AH121" s="1029"/>
      <c r="AI121" s="1029"/>
      <c r="AJ121" s="1030"/>
      <c r="AK121" s="1031">
        <v>25267</v>
      </c>
      <c r="AL121" s="1029"/>
      <c r="AM121" s="1029"/>
      <c r="AN121" s="1029"/>
      <c r="AO121" s="1030"/>
      <c r="AP121" s="1032">
        <v>0.3</v>
      </c>
      <c r="AQ121" s="1033"/>
      <c r="AR121" s="1033"/>
      <c r="AS121" s="1033"/>
      <c r="AT121" s="1034"/>
      <c r="AU121" s="1062"/>
      <c r="AV121" s="1063"/>
      <c r="AW121" s="1063"/>
      <c r="AX121" s="1063"/>
      <c r="AY121" s="1064"/>
      <c r="AZ121" s="1019" t="s">
        <v>456</v>
      </c>
      <c r="BA121" s="1020"/>
      <c r="BB121" s="1020"/>
      <c r="BC121" s="1020"/>
      <c r="BD121" s="1020"/>
      <c r="BE121" s="1020"/>
      <c r="BF121" s="1020"/>
      <c r="BG121" s="1020"/>
      <c r="BH121" s="1020"/>
      <c r="BI121" s="1020"/>
      <c r="BJ121" s="1020"/>
      <c r="BK121" s="1020"/>
      <c r="BL121" s="1020"/>
      <c r="BM121" s="1020"/>
      <c r="BN121" s="1020"/>
      <c r="BO121" s="1020"/>
      <c r="BP121" s="1021"/>
      <c r="BQ121" s="989">
        <v>2315032</v>
      </c>
      <c r="BR121" s="990"/>
      <c r="BS121" s="990"/>
      <c r="BT121" s="990"/>
      <c r="BU121" s="990"/>
      <c r="BV121" s="990">
        <v>2282449</v>
      </c>
      <c r="BW121" s="990"/>
      <c r="BX121" s="990"/>
      <c r="BY121" s="990"/>
      <c r="BZ121" s="990"/>
      <c r="CA121" s="990">
        <v>2297556</v>
      </c>
      <c r="CB121" s="990"/>
      <c r="CC121" s="990"/>
      <c r="CD121" s="990"/>
      <c r="CE121" s="990"/>
      <c r="CF121" s="984">
        <v>31</v>
      </c>
      <c r="CG121" s="985"/>
      <c r="CH121" s="985"/>
      <c r="CI121" s="985"/>
      <c r="CJ121" s="985"/>
      <c r="CK121" s="1080"/>
      <c r="CL121" s="1081"/>
      <c r="CM121" s="1081"/>
      <c r="CN121" s="1081"/>
      <c r="CO121" s="1082"/>
      <c r="CP121" s="1090" t="s">
        <v>457</v>
      </c>
      <c r="CQ121" s="1091"/>
      <c r="CR121" s="1091"/>
      <c r="CS121" s="1091"/>
      <c r="CT121" s="1091"/>
      <c r="CU121" s="1091"/>
      <c r="CV121" s="1091"/>
      <c r="CW121" s="1091"/>
      <c r="CX121" s="1091"/>
      <c r="CY121" s="1091"/>
      <c r="CZ121" s="1091"/>
      <c r="DA121" s="1091"/>
      <c r="DB121" s="1091"/>
      <c r="DC121" s="1091"/>
      <c r="DD121" s="1091"/>
      <c r="DE121" s="1091"/>
      <c r="DF121" s="1092"/>
      <c r="DG121" s="989">
        <v>2995113</v>
      </c>
      <c r="DH121" s="990"/>
      <c r="DI121" s="990"/>
      <c r="DJ121" s="990"/>
      <c r="DK121" s="990"/>
      <c r="DL121" s="990">
        <v>2964587</v>
      </c>
      <c r="DM121" s="990"/>
      <c r="DN121" s="990"/>
      <c r="DO121" s="990"/>
      <c r="DP121" s="990"/>
      <c r="DQ121" s="990">
        <v>3142124</v>
      </c>
      <c r="DR121" s="990"/>
      <c r="DS121" s="990"/>
      <c r="DT121" s="990"/>
      <c r="DU121" s="990"/>
      <c r="DV121" s="991">
        <v>42.4</v>
      </c>
      <c r="DW121" s="991"/>
      <c r="DX121" s="991"/>
      <c r="DY121" s="991"/>
      <c r="DZ121" s="992"/>
    </row>
    <row r="122" spans="1:130" s="226" customFormat="1" ht="26.25" customHeight="1" x14ac:dyDescent="0.15">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121</v>
      </c>
      <c r="AL122" s="1029"/>
      <c r="AM122" s="1029"/>
      <c r="AN122" s="1029"/>
      <c r="AO122" s="1030"/>
      <c r="AP122" s="1032" t="s">
        <v>121</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19580768</v>
      </c>
      <c r="BR122" s="1068"/>
      <c r="BS122" s="1068"/>
      <c r="BT122" s="1068"/>
      <c r="BU122" s="1068"/>
      <c r="BV122" s="1068">
        <v>19125116</v>
      </c>
      <c r="BW122" s="1068"/>
      <c r="BX122" s="1068"/>
      <c r="BY122" s="1068"/>
      <c r="BZ122" s="1068"/>
      <c r="CA122" s="1068">
        <v>19277798</v>
      </c>
      <c r="CB122" s="1068"/>
      <c r="CC122" s="1068"/>
      <c r="CD122" s="1068"/>
      <c r="CE122" s="1068"/>
      <c r="CF122" s="1088">
        <v>260</v>
      </c>
      <c r="CG122" s="1089"/>
      <c r="CH122" s="1089"/>
      <c r="CI122" s="1089"/>
      <c r="CJ122" s="1089"/>
      <c r="CK122" s="1080"/>
      <c r="CL122" s="1081"/>
      <c r="CM122" s="1081"/>
      <c r="CN122" s="1081"/>
      <c r="CO122" s="1082"/>
      <c r="CP122" s="1090" t="s">
        <v>459</v>
      </c>
      <c r="CQ122" s="1091"/>
      <c r="CR122" s="1091"/>
      <c r="CS122" s="1091"/>
      <c r="CT122" s="1091"/>
      <c r="CU122" s="1091"/>
      <c r="CV122" s="1091"/>
      <c r="CW122" s="1091"/>
      <c r="CX122" s="1091"/>
      <c r="CY122" s="1091"/>
      <c r="CZ122" s="1091"/>
      <c r="DA122" s="1091"/>
      <c r="DB122" s="1091"/>
      <c r="DC122" s="1091"/>
      <c r="DD122" s="1091"/>
      <c r="DE122" s="1091"/>
      <c r="DF122" s="1092"/>
      <c r="DG122" s="989">
        <v>675732</v>
      </c>
      <c r="DH122" s="990"/>
      <c r="DI122" s="990"/>
      <c r="DJ122" s="990"/>
      <c r="DK122" s="990"/>
      <c r="DL122" s="990">
        <v>712409</v>
      </c>
      <c r="DM122" s="990"/>
      <c r="DN122" s="990"/>
      <c r="DO122" s="990"/>
      <c r="DP122" s="990"/>
      <c r="DQ122" s="990">
        <v>731023</v>
      </c>
      <c r="DR122" s="990"/>
      <c r="DS122" s="990"/>
      <c r="DT122" s="990"/>
      <c r="DU122" s="990"/>
      <c r="DV122" s="991">
        <v>9.9</v>
      </c>
      <c r="DW122" s="991"/>
      <c r="DX122" s="991"/>
      <c r="DY122" s="991"/>
      <c r="DZ122" s="992"/>
    </row>
    <row r="123" spans="1:130" s="226" customFormat="1" ht="26.25" customHeight="1" x14ac:dyDescent="0.15">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400</v>
      </c>
      <c r="AB123" s="1029"/>
      <c r="AC123" s="1029"/>
      <c r="AD123" s="1029"/>
      <c r="AE123" s="1030"/>
      <c r="AF123" s="1031" t="s">
        <v>121</v>
      </c>
      <c r="AG123" s="1029"/>
      <c r="AH123" s="1029"/>
      <c r="AI123" s="1029"/>
      <c r="AJ123" s="1030"/>
      <c r="AK123" s="1031" t="s">
        <v>400</v>
      </c>
      <c r="AL123" s="1029"/>
      <c r="AM123" s="1029"/>
      <c r="AN123" s="1029"/>
      <c r="AO123" s="1030"/>
      <c r="AP123" s="1032" t="s">
        <v>460</v>
      </c>
      <c r="AQ123" s="1033"/>
      <c r="AR123" s="1033"/>
      <c r="AS123" s="1033"/>
      <c r="AT123" s="1034"/>
      <c r="AU123" s="1065"/>
      <c r="AV123" s="1066"/>
      <c r="AW123" s="1066"/>
      <c r="AX123" s="1066"/>
      <c r="AY123" s="1066"/>
      <c r="AZ123" s="257" t="s">
        <v>176</v>
      </c>
      <c r="BA123" s="257"/>
      <c r="BB123" s="257"/>
      <c r="BC123" s="257"/>
      <c r="BD123" s="257"/>
      <c r="BE123" s="257"/>
      <c r="BF123" s="257"/>
      <c r="BG123" s="257"/>
      <c r="BH123" s="257"/>
      <c r="BI123" s="257"/>
      <c r="BJ123" s="257"/>
      <c r="BK123" s="257"/>
      <c r="BL123" s="257"/>
      <c r="BM123" s="257"/>
      <c r="BN123" s="257"/>
      <c r="BO123" s="1045" t="s">
        <v>461</v>
      </c>
      <c r="BP123" s="1076"/>
      <c r="BQ123" s="1135">
        <v>24733957</v>
      </c>
      <c r="BR123" s="1136"/>
      <c r="BS123" s="1136"/>
      <c r="BT123" s="1136"/>
      <c r="BU123" s="1136"/>
      <c r="BV123" s="1136">
        <v>23916941</v>
      </c>
      <c r="BW123" s="1136"/>
      <c r="BX123" s="1136"/>
      <c r="BY123" s="1136"/>
      <c r="BZ123" s="1136"/>
      <c r="CA123" s="1136">
        <v>23669634</v>
      </c>
      <c r="CB123" s="1136"/>
      <c r="CC123" s="1136"/>
      <c r="CD123" s="1136"/>
      <c r="CE123" s="1136"/>
      <c r="CF123" s="1069"/>
      <c r="CG123" s="1070"/>
      <c r="CH123" s="1070"/>
      <c r="CI123" s="1070"/>
      <c r="CJ123" s="1071"/>
      <c r="CK123" s="1080"/>
      <c r="CL123" s="1081"/>
      <c r="CM123" s="1081"/>
      <c r="CN123" s="1081"/>
      <c r="CO123" s="1082"/>
      <c r="CP123" s="1090" t="s">
        <v>462</v>
      </c>
      <c r="CQ123" s="1091"/>
      <c r="CR123" s="1091"/>
      <c r="CS123" s="1091"/>
      <c r="CT123" s="1091"/>
      <c r="CU123" s="1091"/>
      <c r="CV123" s="1091"/>
      <c r="CW123" s="1091"/>
      <c r="CX123" s="1091"/>
      <c r="CY123" s="1091"/>
      <c r="CZ123" s="1091"/>
      <c r="DA123" s="1091"/>
      <c r="DB123" s="1091"/>
      <c r="DC123" s="1091"/>
      <c r="DD123" s="1091"/>
      <c r="DE123" s="1091"/>
      <c r="DF123" s="1092"/>
      <c r="DG123" s="1028">
        <v>160645</v>
      </c>
      <c r="DH123" s="1029"/>
      <c r="DI123" s="1029"/>
      <c r="DJ123" s="1029"/>
      <c r="DK123" s="1030"/>
      <c r="DL123" s="1031">
        <v>140018</v>
      </c>
      <c r="DM123" s="1029"/>
      <c r="DN123" s="1029"/>
      <c r="DO123" s="1029"/>
      <c r="DP123" s="1030"/>
      <c r="DQ123" s="1031">
        <v>159096</v>
      </c>
      <c r="DR123" s="1029"/>
      <c r="DS123" s="1029"/>
      <c r="DT123" s="1029"/>
      <c r="DU123" s="1030"/>
      <c r="DV123" s="1032">
        <v>2.1</v>
      </c>
      <c r="DW123" s="1033"/>
      <c r="DX123" s="1033"/>
      <c r="DY123" s="1033"/>
      <c r="DZ123" s="1034"/>
    </row>
    <row r="124" spans="1:130" s="226" customFormat="1" ht="26.25" customHeight="1" thickBot="1" x14ac:dyDescent="0.2">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426</v>
      </c>
      <c r="AB124" s="1029"/>
      <c r="AC124" s="1029"/>
      <c r="AD124" s="1029"/>
      <c r="AE124" s="1030"/>
      <c r="AF124" s="1031" t="s">
        <v>400</v>
      </c>
      <c r="AG124" s="1029"/>
      <c r="AH124" s="1029"/>
      <c r="AI124" s="1029"/>
      <c r="AJ124" s="1030"/>
      <c r="AK124" s="1031" t="s">
        <v>400</v>
      </c>
      <c r="AL124" s="1029"/>
      <c r="AM124" s="1029"/>
      <c r="AN124" s="1029"/>
      <c r="AO124" s="1030"/>
      <c r="AP124" s="1032" t="s">
        <v>400</v>
      </c>
      <c r="AQ124" s="1033"/>
      <c r="AR124" s="1033"/>
      <c r="AS124" s="1033"/>
      <c r="AT124" s="1034"/>
      <c r="AU124" s="1131" t="s">
        <v>463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128.30000000000001</v>
      </c>
      <c r="BR124" s="1098"/>
      <c r="BS124" s="1098"/>
      <c r="BT124" s="1098"/>
      <c r="BU124" s="1098"/>
      <c r="BV124" s="1098">
        <v>130.5</v>
      </c>
      <c r="BW124" s="1098"/>
      <c r="BX124" s="1098"/>
      <c r="BY124" s="1098"/>
      <c r="BZ124" s="1098"/>
      <c r="CA124" s="1098">
        <v>142.4</v>
      </c>
      <c r="CB124" s="1098"/>
      <c r="CC124" s="1098"/>
      <c r="CD124" s="1098"/>
      <c r="CE124" s="1098"/>
      <c r="CF124" s="1099"/>
      <c r="CG124" s="1100"/>
      <c r="CH124" s="1100"/>
      <c r="CI124" s="1100"/>
      <c r="CJ124" s="1101"/>
      <c r="CK124" s="1083"/>
      <c r="CL124" s="1083"/>
      <c r="CM124" s="1083"/>
      <c r="CN124" s="1083"/>
      <c r="CO124" s="1084"/>
      <c r="CP124" s="1090" t="s">
        <v>464</v>
      </c>
      <c r="CQ124" s="1091"/>
      <c r="CR124" s="1091"/>
      <c r="CS124" s="1091"/>
      <c r="CT124" s="1091"/>
      <c r="CU124" s="1091"/>
      <c r="CV124" s="1091"/>
      <c r="CW124" s="1091"/>
      <c r="CX124" s="1091"/>
      <c r="CY124" s="1091"/>
      <c r="CZ124" s="1091"/>
      <c r="DA124" s="1091"/>
      <c r="DB124" s="1091"/>
      <c r="DC124" s="1091"/>
      <c r="DD124" s="1091"/>
      <c r="DE124" s="1091"/>
      <c r="DF124" s="1092"/>
      <c r="DG124" s="1075">
        <v>3187</v>
      </c>
      <c r="DH124" s="1054"/>
      <c r="DI124" s="1054"/>
      <c r="DJ124" s="1054"/>
      <c r="DK124" s="1055"/>
      <c r="DL124" s="1053" t="s">
        <v>400</v>
      </c>
      <c r="DM124" s="1054"/>
      <c r="DN124" s="1054"/>
      <c r="DO124" s="1054"/>
      <c r="DP124" s="1055"/>
      <c r="DQ124" s="1053" t="s">
        <v>378</v>
      </c>
      <c r="DR124" s="1054"/>
      <c r="DS124" s="1054"/>
      <c r="DT124" s="1054"/>
      <c r="DU124" s="1055"/>
      <c r="DV124" s="1056" t="s">
        <v>121</v>
      </c>
      <c r="DW124" s="1057"/>
      <c r="DX124" s="1057"/>
      <c r="DY124" s="1057"/>
      <c r="DZ124" s="1058"/>
    </row>
    <row r="125" spans="1:130" s="226" customFormat="1" ht="26.25" customHeight="1" x14ac:dyDescent="0.15">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400</v>
      </c>
      <c r="AB125" s="1029"/>
      <c r="AC125" s="1029"/>
      <c r="AD125" s="1029"/>
      <c r="AE125" s="1030"/>
      <c r="AF125" s="1031" t="s">
        <v>400</v>
      </c>
      <c r="AG125" s="1029"/>
      <c r="AH125" s="1029"/>
      <c r="AI125" s="1029"/>
      <c r="AJ125" s="1030"/>
      <c r="AK125" s="1031" t="s">
        <v>400</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465</v>
      </c>
      <c r="CL125" s="1078"/>
      <c r="CM125" s="1078"/>
      <c r="CN125" s="1078"/>
      <c r="CO125" s="1079"/>
      <c r="CP125" s="1010" t="s">
        <v>466</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400</v>
      </c>
      <c r="DM125" s="997"/>
      <c r="DN125" s="997"/>
      <c r="DO125" s="997"/>
      <c r="DP125" s="997"/>
      <c r="DQ125" s="997" t="s">
        <v>378</v>
      </c>
      <c r="DR125" s="997"/>
      <c r="DS125" s="997"/>
      <c r="DT125" s="997"/>
      <c r="DU125" s="997"/>
      <c r="DV125" s="998" t="s">
        <v>378</v>
      </c>
      <c r="DW125" s="998"/>
      <c r="DX125" s="998"/>
      <c r="DY125" s="998"/>
      <c r="DZ125" s="999"/>
    </row>
    <row r="126" spans="1:130" s="226" customFormat="1" ht="26.25" customHeight="1" thickBot="1" x14ac:dyDescent="0.2">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378</v>
      </c>
      <c r="AB126" s="1029"/>
      <c r="AC126" s="1029"/>
      <c r="AD126" s="1029"/>
      <c r="AE126" s="1030"/>
      <c r="AF126" s="1031" t="s">
        <v>400</v>
      </c>
      <c r="AG126" s="1029"/>
      <c r="AH126" s="1029"/>
      <c r="AI126" s="1029"/>
      <c r="AJ126" s="1030"/>
      <c r="AK126" s="1031" t="s">
        <v>400</v>
      </c>
      <c r="AL126" s="1029"/>
      <c r="AM126" s="1029"/>
      <c r="AN126" s="1029"/>
      <c r="AO126" s="1030"/>
      <c r="AP126" s="1032" t="s">
        <v>378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467</v>
      </c>
      <c r="CQ126" s="1020"/>
      <c r="CR126" s="1020"/>
      <c r="CS126" s="1020"/>
      <c r="CT126" s="1020"/>
      <c r="CU126" s="1020"/>
      <c r="CV126" s="1020"/>
      <c r="CW126" s="1020"/>
      <c r="CX126" s="1020"/>
      <c r="CY126" s="1020"/>
      <c r="CZ126" s="1020"/>
      <c r="DA126" s="1020"/>
      <c r="DB126" s="1020"/>
      <c r="DC126" s="1020"/>
      <c r="DD126" s="1020"/>
      <c r="DE126" s="1020"/>
      <c r="DF126" s="1021"/>
      <c r="DG126" s="989" t="s">
        <v>426</v>
      </c>
      <c r="DH126" s="990"/>
      <c r="DI126" s="990"/>
      <c r="DJ126" s="990"/>
      <c r="DK126" s="990"/>
      <c r="DL126" s="990" t="s">
        <v>400</v>
      </c>
      <c r="DM126" s="990"/>
      <c r="DN126" s="990"/>
      <c r="DO126" s="990"/>
      <c r="DP126" s="990"/>
      <c r="DQ126" s="990" t="s">
        <v>400</v>
      </c>
      <c r="DR126" s="990"/>
      <c r="DS126" s="990"/>
      <c r="DT126" s="990"/>
      <c r="DU126" s="990"/>
      <c r="DV126" s="991" t="s">
        <v>400</v>
      </c>
      <c r="DW126" s="991"/>
      <c r="DX126" s="991"/>
      <c r="DY126" s="991"/>
      <c r="DZ126" s="992"/>
    </row>
    <row r="127" spans="1:130" s="226" customFormat="1" ht="26.25" customHeight="1" x14ac:dyDescent="0.15">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33063</v>
      </c>
      <c r="AB127" s="1029"/>
      <c r="AC127" s="1029"/>
      <c r="AD127" s="1029"/>
      <c r="AE127" s="1030"/>
      <c r="AF127" s="1031">
        <v>31647</v>
      </c>
      <c r="AG127" s="1029"/>
      <c r="AH127" s="1029"/>
      <c r="AI127" s="1029"/>
      <c r="AJ127" s="1030"/>
      <c r="AK127" s="1031">
        <v>30640</v>
      </c>
      <c r="AL127" s="1029"/>
      <c r="AM127" s="1029"/>
      <c r="AN127" s="1029"/>
      <c r="AO127" s="1030"/>
      <c r="AP127" s="1032">
        <v>0.4</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400</v>
      </c>
      <c r="DH127" s="990"/>
      <c r="DI127" s="990"/>
      <c r="DJ127" s="990"/>
      <c r="DK127" s="990"/>
      <c r="DL127" s="990" t="s">
        <v>426</v>
      </c>
      <c r="DM127" s="990"/>
      <c r="DN127" s="990"/>
      <c r="DO127" s="990"/>
      <c r="DP127" s="990"/>
      <c r="DQ127" s="990" t="s">
        <v>378</v>
      </c>
      <c r="DR127" s="990"/>
      <c r="DS127" s="990"/>
      <c r="DT127" s="990"/>
      <c r="DU127" s="990"/>
      <c r="DV127" s="991" t="s">
        <v>426</v>
      </c>
      <c r="DW127" s="991"/>
      <c r="DX127" s="991"/>
      <c r="DY127" s="991"/>
      <c r="DZ127" s="992"/>
    </row>
    <row r="128" spans="1:130" s="226" customFormat="1" ht="26.25" customHeight="1" thickBot="1" x14ac:dyDescent="0.2">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v>283388</v>
      </c>
      <c r="AB128" s="1118"/>
      <c r="AC128" s="1118"/>
      <c r="AD128" s="1118"/>
      <c r="AE128" s="1119"/>
      <c r="AF128" s="1120">
        <v>257735</v>
      </c>
      <c r="AG128" s="1118"/>
      <c r="AH128" s="1118"/>
      <c r="AI128" s="1118"/>
      <c r="AJ128" s="1119"/>
      <c r="AK128" s="1120">
        <v>217145</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378</v>
      </c>
      <c r="BG128" s="1125"/>
      <c r="BH128" s="1125"/>
      <c r="BI128" s="1125"/>
      <c r="BJ128" s="1125"/>
      <c r="BK128" s="1125"/>
      <c r="BL128" s="1126"/>
      <c r="BM128" s="1124">
        <v>13.45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t="s">
        <v>378</v>
      </c>
      <c r="DH128" s="1110"/>
      <c r="DI128" s="1110"/>
      <c r="DJ128" s="1110"/>
      <c r="DK128" s="1110"/>
      <c r="DL128" s="1110" t="s">
        <v>378</v>
      </c>
      <c r="DM128" s="1110"/>
      <c r="DN128" s="1110"/>
      <c r="DO128" s="1110"/>
      <c r="DP128" s="1110"/>
      <c r="DQ128" s="1110">
        <v>2252</v>
      </c>
      <c r="DR128" s="1110"/>
      <c r="DS128" s="1110"/>
      <c r="DT128" s="1110"/>
      <c r="DU128" s="1110"/>
      <c r="DV128" s="1111">
        <v>0</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478</v>
      </c>
      <c r="X129" s="1144"/>
      <c r="Y129" s="1144"/>
      <c r="Z129" s="1145"/>
      <c r="AA129" s="1028">
        <v>9738695</v>
      </c>
      <c r="AB129" s="1029"/>
      <c r="AC129" s="1029"/>
      <c r="AD129" s="1029"/>
      <c r="AE129" s="1030"/>
      <c r="AF129" s="1031">
        <v>9451086</v>
      </c>
      <c r="AG129" s="1029"/>
      <c r="AH129" s="1029"/>
      <c r="AI129" s="1029"/>
      <c r="AJ129" s="1030"/>
      <c r="AK129" s="1031">
        <v>9364499</v>
      </c>
      <c r="AL129" s="1029"/>
      <c r="AM129" s="1029"/>
      <c r="AN129" s="1029"/>
      <c r="AO129" s="1030"/>
      <c r="AP129" s="1146"/>
      <c r="AQ129" s="1147"/>
      <c r="AR129" s="1147"/>
      <c r="AS129" s="1147"/>
      <c r="AT129" s="1148"/>
      <c r="AU129" s="264"/>
      <c r="AV129" s="264"/>
      <c r="AW129" s="264"/>
      <c r="AX129" s="1137" t="s">
        <v>479</v>
      </c>
      <c r="AY129" s="1020"/>
      <c r="AZ129" s="1020"/>
      <c r="BA129" s="1020"/>
      <c r="BB129" s="1020"/>
      <c r="BC129" s="1020"/>
      <c r="BD129" s="1020"/>
      <c r="BE129" s="1021"/>
      <c r="BF129" s="1138" t="s">
        <v>400</v>
      </c>
      <c r="BG129" s="1139"/>
      <c r="BH129" s="1139"/>
      <c r="BI129" s="1139"/>
      <c r="BJ129" s="1139"/>
      <c r="BK129" s="1139"/>
      <c r="BL129" s="1140"/>
      <c r="BM129" s="1138">
        <v>18.45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481</v>
      </c>
      <c r="X130" s="1144"/>
      <c r="Y130" s="1144"/>
      <c r="Z130" s="1145"/>
      <c r="AA130" s="1028">
        <v>2100861</v>
      </c>
      <c r="AB130" s="1029"/>
      <c r="AC130" s="1029"/>
      <c r="AD130" s="1029"/>
      <c r="AE130" s="1030"/>
      <c r="AF130" s="1031">
        <v>1990475</v>
      </c>
      <c r="AG130" s="1029"/>
      <c r="AH130" s="1029"/>
      <c r="AI130" s="1029"/>
      <c r="AJ130" s="1030"/>
      <c r="AK130" s="1031">
        <v>1951140</v>
      </c>
      <c r="AL130" s="1029"/>
      <c r="AM130" s="1029"/>
      <c r="AN130" s="1029"/>
      <c r="AO130" s="1030"/>
      <c r="AP130" s="1146"/>
      <c r="AQ130" s="1147"/>
      <c r="AR130" s="1147"/>
      <c r="AS130" s="1147"/>
      <c r="AT130" s="1148"/>
      <c r="AU130" s="264"/>
      <c r="AV130" s="264"/>
      <c r="AW130" s="264"/>
      <c r="AX130" s="1137" t="s">
        <v>482</v>
      </c>
      <c r="AY130" s="1020"/>
      <c r="AZ130" s="1020"/>
      <c r="BA130" s="1020"/>
      <c r="BB130" s="1020"/>
      <c r="BC130" s="1020"/>
      <c r="BD130" s="1020"/>
      <c r="BE130" s="1021"/>
      <c r="BF130" s="1174">
        <v>14.6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483</v>
      </c>
      <c r="X131" s="1182"/>
      <c r="Y131" s="1182"/>
      <c r="Z131" s="1183"/>
      <c r="AA131" s="1075">
        <v>7637834</v>
      </c>
      <c r="AB131" s="1054"/>
      <c r="AC131" s="1054"/>
      <c r="AD131" s="1054"/>
      <c r="AE131" s="1055"/>
      <c r="AF131" s="1053">
        <v>7460611</v>
      </c>
      <c r="AG131" s="1054"/>
      <c r="AH131" s="1054"/>
      <c r="AI131" s="1054"/>
      <c r="AJ131" s="1055"/>
      <c r="AK131" s="1053">
        <v>7413359</v>
      </c>
      <c r="AL131" s="1054"/>
      <c r="AM131" s="1054"/>
      <c r="AN131" s="1054"/>
      <c r="AO131" s="1055"/>
      <c r="AP131" s="1184"/>
      <c r="AQ131" s="1185"/>
      <c r="AR131" s="1185"/>
      <c r="AS131" s="1185"/>
      <c r="AT131" s="1186"/>
      <c r="AU131" s="264"/>
      <c r="AV131" s="264"/>
      <c r="AW131" s="264"/>
      <c r="AX131" s="1156" t="s">
        <v>484</v>
      </c>
      <c r="AY131" s="1107"/>
      <c r="AZ131" s="1107"/>
      <c r="BA131" s="1107"/>
      <c r="BB131" s="1107"/>
      <c r="BC131" s="1107"/>
      <c r="BD131" s="1107"/>
      <c r="BE131" s="1108"/>
      <c r="BF131" s="1157">
        <v>142.4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486</v>
      </c>
      <c r="W132" s="1167"/>
      <c r="X132" s="1167"/>
      <c r="Y132" s="1167"/>
      <c r="Z132" s="1168"/>
      <c r="AA132" s="1169">
        <v>14.00132533</v>
      </c>
      <c r="AB132" s="1170"/>
      <c r="AC132" s="1170"/>
      <c r="AD132" s="1170"/>
      <c r="AE132" s="1171"/>
      <c r="AF132" s="1172">
        <v>14.49774004</v>
      </c>
      <c r="AG132" s="1170"/>
      <c r="AH132" s="1170"/>
      <c r="AI132" s="1170"/>
      <c r="AJ132" s="1171"/>
      <c r="AK132" s="1172">
        <v>15.40621574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487</v>
      </c>
      <c r="W133" s="1150"/>
      <c r="X133" s="1150"/>
      <c r="Y133" s="1150"/>
      <c r="Z133" s="1151"/>
      <c r="AA133" s="1152">
        <v>14.5</v>
      </c>
      <c r="AB133" s="1153"/>
      <c r="AC133" s="1153"/>
      <c r="AD133" s="1153"/>
      <c r="AE133" s="1154"/>
      <c r="AF133" s="1152">
        <v>14.5</v>
      </c>
      <c r="AG133" s="1153"/>
      <c r="AH133" s="1153"/>
      <c r="AI133" s="1153"/>
      <c r="AJ133" s="1154"/>
      <c r="AK133" s="1152">
        <v>14.6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SQJyPcAzbadSoYBgodSHENu+AMT06gnRn8YM3Jqi6F7udOYRDmHZYiRw0h2XIdvj6cYTg6u2F06pcnDGT0FSg==" saltValue="BLjkD5NIkpwypriRn5y2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Y40" zoomScaleNormal="85" zoomScaleSheetLayoutView="100" workbookViewId="0">
      <selection activeCell="BW34" sqref="BW34:BX3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tD3fGpFU7buXvcXQOfR/IgOruL3V3t0qzw21zIw95T/6tOQbZ+xWxJZra/vdqE//jGYhAMIMqzxBx9YnC2dbg==" saltValue="P7rXgpQaJcoYKpM51b6Q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58" zoomScaleNormal="100" zoomScaleSheetLayoutView="55" workbookViewId="0">
      <selection activeCell="BW34" sqref="BW34:BX34"/>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9MbwwP9fRRcqMpELZAkUkei1MgrF3BQxlixBhSJfkal/qgwaXWPf10YkA2MKJ9teworZzUb8JSti0rCVQyZCQ==" saltValue="697CJDRPEWPhZhu4iqgt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R49" workbookViewId="0">
      <selection activeCell="BW34" sqref="BW34:BX34"/>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496</v>
      </c>
      <c r="AL9" s="1193"/>
      <c r="AM9" s="1193"/>
      <c r="AN9" s="1194"/>
      <c r="AO9" s="292">
        <v>2048249</v>
      </c>
      <c r="AP9" s="292">
        <v>96447</v>
      </c>
      <c r="AQ9" s="293">
        <v>89546</v>
      </c>
      <c r="AR9" s="294">
        <v>7.7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497</v>
      </c>
      <c r="AL10" s="1193"/>
      <c r="AM10" s="1193"/>
      <c r="AN10" s="1194"/>
      <c r="AO10" s="295">
        <v>71908</v>
      </c>
      <c r="AP10" s="295">
        <v>3386</v>
      </c>
      <c r="AQ10" s="296">
        <v>7518</v>
      </c>
      <c r="AR10" s="297">
        <v>-55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498</v>
      </c>
      <c r="AL11" s="1193"/>
      <c r="AM11" s="1193"/>
      <c r="AN11" s="1194"/>
      <c r="AO11" s="295">
        <v>437656</v>
      </c>
      <c r="AP11" s="295">
        <v>20608</v>
      </c>
      <c r="AQ11" s="296">
        <v>9181</v>
      </c>
      <c r="AR11" s="297">
        <v>124.5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499</v>
      </c>
      <c r="AL12" s="1193"/>
      <c r="AM12" s="1193"/>
      <c r="AN12" s="1194"/>
      <c r="AO12" s="295">
        <v>8264</v>
      </c>
      <c r="AP12" s="295">
        <v>389</v>
      </c>
      <c r="AQ12" s="296">
        <v>1021</v>
      </c>
      <c r="AR12" s="297">
        <v>-61.9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500</v>
      </c>
      <c r="AL13" s="1193"/>
      <c r="AM13" s="1193"/>
      <c r="AN13" s="1194"/>
      <c r="AO13" s="295" t="s">
        <v>501</v>
      </c>
      <c r="AP13" s="295" t="s">
        <v>501</v>
      </c>
      <c r="AQ13" s="296">
        <v>11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502</v>
      </c>
      <c r="AL14" s="1193"/>
      <c r="AM14" s="1193"/>
      <c r="AN14" s="1194"/>
      <c r="AO14" s="295">
        <v>78541</v>
      </c>
      <c r="AP14" s="295">
        <v>3698</v>
      </c>
      <c r="AQ14" s="296">
        <v>4082</v>
      </c>
      <c r="AR14" s="297">
        <v>-9.4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503</v>
      </c>
      <c r="AL15" s="1193"/>
      <c r="AM15" s="1193"/>
      <c r="AN15" s="1194"/>
      <c r="AO15" s="295">
        <v>49650</v>
      </c>
      <c r="AP15" s="295">
        <v>2338</v>
      </c>
      <c r="AQ15" s="296">
        <v>2228</v>
      </c>
      <c r="AR15" s="297">
        <v>4.9000000000000004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504</v>
      </c>
      <c r="AL16" s="1196"/>
      <c r="AM16" s="1196"/>
      <c r="AN16" s="1197"/>
      <c r="AO16" s="295">
        <v>-153751</v>
      </c>
      <c r="AP16" s="295">
        <v>-7240</v>
      </c>
      <c r="AQ16" s="296">
        <v>-8980</v>
      </c>
      <c r="AR16" s="297">
        <v>-19.399999999999999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176</v>
      </c>
      <c r="AL17" s="1196"/>
      <c r="AM17" s="1196"/>
      <c r="AN17" s="1197"/>
      <c r="AO17" s="295">
        <v>2540517</v>
      </c>
      <c r="AP17" s="295">
        <v>119627</v>
      </c>
      <c r="AQ17" s="296">
        <v>104606</v>
      </c>
      <c r="AR17" s="297">
        <v>14.4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509</v>
      </c>
      <c r="AL21" s="1188"/>
      <c r="AM21" s="1188"/>
      <c r="AN21" s="1189"/>
      <c r="AO21" s="307">
        <v>10.59</v>
      </c>
      <c r="AP21" s="308">
        <v>10.09</v>
      </c>
      <c r="AQ21" s="309">
        <v>0.5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510</v>
      </c>
      <c r="AL22" s="1188"/>
      <c r="AM22" s="1188"/>
      <c r="AN22" s="1189"/>
      <c r="AO22" s="312">
        <v>97.8</v>
      </c>
      <c r="AP22" s="313">
        <v>97.8</v>
      </c>
      <c r="AQ22" s="314">
        <v>0</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2424725</v>
      </c>
      <c r="AP32" s="322">
        <v>114175</v>
      </c>
      <c r="AQ32" s="323">
        <v>67805</v>
      </c>
      <c r="AR32" s="324">
        <v>68.400000000000006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t="s">
        <v>501</v>
      </c>
      <c r="AP34" s="322" t="s">
        <v>501</v>
      </c>
      <c r="AQ34" s="323">
        <v>11</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518</v>
      </c>
      <c r="AL35" s="1204"/>
      <c r="AM35" s="1204"/>
      <c r="AN35" s="1205"/>
      <c r="AO35" s="322">
        <v>730455</v>
      </c>
      <c r="AP35" s="322">
        <v>34395</v>
      </c>
      <c r="AQ35" s="323">
        <v>18110</v>
      </c>
      <c r="AR35" s="324">
        <v>89.9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519</v>
      </c>
      <c r="AL36" s="1204"/>
      <c r="AM36" s="1204"/>
      <c r="AN36" s="1205"/>
      <c r="AO36" s="322">
        <v>98429</v>
      </c>
      <c r="AP36" s="322">
        <v>4635</v>
      </c>
      <c r="AQ36" s="323">
        <v>2781</v>
      </c>
      <c r="AR36" s="324">
        <v>66.7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520</v>
      </c>
      <c r="AL37" s="1204"/>
      <c r="AM37" s="1204"/>
      <c r="AN37" s="1205"/>
      <c r="AO37" s="322">
        <v>55907</v>
      </c>
      <c r="AP37" s="322">
        <v>2633</v>
      </c>
      <c r="AQ37" s="323">
        <v>1073</v>
      </c>
      <c r="AR37" s="324">
        <v>145.4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521</v>
      </c>
      <c r="AL38" s="1207"/>
      <c r="AM38" s="1207"/>
      <c r="AN38" s="1208"/>
      <c r="AO38" s="325">
        <v>887</v>
      </c>
      <c r="AP38" s="325">
        <v>42</v>
      </c>
      <c r="AQ38" s="326">
        <v>5</v>
      </c>
      <c r="AR38" s="314">
        <v>740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522</v>
      </c>
      <c r="AL39" s="1207"/>
      <c r="AM39" s="1207"/>
      <c r="AN39" s="1208"/>
      <c r="AO39" s="322">
        <v>-217145</v>
      </c>
      <c r="AP39" s="322">
        <v>-10225</v>
      </c>
      <c r="AQ39" s="323">
        <v>-3858</v>
      </c>
      <c r="AR39" s="324">
        <v>165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523</v>
      </c>
      <c r="AL40" s="1204"/>
      <c r="AM40" s="1204"/>
      <c r="AN40" s="1205"/>
      <c r="AO40" s="322">
        <v>-1951140</v>
      </c>
      <c r="AP40" s="322">
        <v>-91875</v>
      </c>
      <c r="AQ40" s="323">
        <v>-59194</v>
      </c>
      <c r="AR40" s="324">
        <v>55.2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289</v>
      </c>
      <c r="AL41" s="1210"/>
      <c r="AM41" s="1210"/>
      <c r="AN41" s="1211"/>
      <c r="AO41" s="322">
        <v>1142118</v>
      </c>
      <c r="AP41" s="322">
        <v>53780</v>
      </c>
      <c r="AQ41" s="323">
        <v>26732</v>
      </c>
      <c r="AR41" s="324">
        <v>101.2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491</v>
      </c>
      <c r="AN49" s="1200" t="s">
        <v>527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2746484</v>
      </c>
      <c r="AN51" s="344">
        <v>120964</v>
      </c>
      <c r="AO51" s="345">
        <v>21</v>
      </c>
      <c r="AP51" s="346">
        <v>90961</v>
      </c>
      <c r="AQ51" s="347">
        <v>20.100000000000001</v>
      </c>
      <c r="AR51" s="348">
        <v>0.9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1042382</v>
      </c>
      <c r="AN52" s="352">
        <v>45910</v>
      </c>
      <c r="AO52" s="353">
        <v>-18.100000000000001</v>
      </c>
      <c r="AP52" s="354">
        <v>37720</v>
      </c>
      <c r="AQ52" s="355">
        <v>7.1</v>
      </c>
      <c r="AR52" s="356">
        <v>-25.2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1906799</v>
      </c>
      <c r="AN53" s="344">
        <v>85591</v>
      </c>
      <c r="AO53" s="345">
        <v>-29.2</v>
      </c>
      <c r="AP53" s="346">
        <v>106614</v>
      </c>
      <c r="AQ53" s="347">
        <v>17.2</v>
      </c>
      <c r="AR53" s="348">
        <v>-46.4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723106</v>
      </c>
      <c r="AN54" s="352">
        <v>32458</v>
      </c>
      <c r="AO54" s="353">
        <v>-29.3</v>
      </c>
      <c r="AP54" s="354">
        <v>45545</v>
      </c>
      <c r="AQ54" s="355">
        <v>20.7</v>
      </c>
      <c r="AR54" s="356">
        <v>-50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3055498</v>
      </c>
      <c r="AN55" s="344">
        <v>139450</v>
      </c>
      <c r="AO55" s="345">
        <v>62.9</v>
      </c>
      <c r="AP55" s="346">
        <v>85459</v>
      </c>
      <c r="AQ55" s="347">
        <v>-19.8</v>
      </c>
      <c r="AR55" s="348">
        <v>82.7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2028247</v>
      </c>
      <c r="AN56" s="352">
        <v>92568</v>
      </c>
      <c r="AO56" s="353">
        <v>185.2</v>
      </c>
      <c r="AP56" s="354">
        <v>44378</v>
      </c>
      <c r="AQ56" s="355">
        <v>-2.6</v>
      </c>
      <c r="AR56" s="356">
        <v>187.8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1910213</v>
      </c>
      <c r="AN57" s="344">
        <v>88448</v>
      </c>
      <c r="AO57" s="345">
        <v>-36.6</v>
      </c>
      <c r="AP57" s="346">
        <v>83280</v>
      </c>
      <c r="AQ57" s="347">
        <v>-2.5</v>
      </c>
      <c r="AR57" s="348">
        <v>-34.1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466905</v>
      </c>
      <c r="AN58" s="352">
        <v>21619</v>
      </c>
      <c r="AO58" s="353">
        <v>-76.599999999999994</v>
      </c>
      <c r="AP58" s="354">
        <v>43123</v>
      </c>
      <c r="AQ58" s="355">
        <v>-2.8</v>
      </c>
      <c r="AR58" s="356">
        <v>-73.8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3426517</v>
      </c>
      <c r="AN59" s="344">
        <v>161347</v>
      </c>
      <c r="AO59" s="345">
        <v>82.4</v>
      </c>
      <c r="AP59" s="346">
        <v>88968</v>
      </c>
      <c r="AQ59" s="347">
        <v>6.8</v>
      </c>
      <c r="AR59" s="348">
        <v>75.599999999999994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345563</v>
      </c>
      <c r="AN60" s="352">
        <v>16272</v>
      </c>
      <c r="AO60" s="353">
        <v>-24.7</v>
      </c>
      <c r="AP60" s="354">
        <v>45482</v>
      </c>
      <c r="AQ60" s="355">
        <v>5.5</v>
      </c>
      <c r="AR60" s="356">
        <v>-30.2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2609102</v>
      </c>
      <c r="AN61" s="359">
        <v>119160</v>
      </c>
      <c r="AO61" s="360">
        <v>20.100000000000001</v>
      </c>
      <c r="AP61" s="361">
        <v>91056</v>
      </c>
      <c r="AQ61" s="362">
        <v>4.4000000000000004</v>
      </c>
      <c r="AR61" s="348">
        <v>15.7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921241</v>
      </c>
      <c r="AN62" s="352">
        <v>41765</v>
      </c>
      <c r="AO62" s="353">
        <v>7.3</v>
      </c>
      <c r="AP62" s="354">
        <v>43250</v>
      </c>
      <c r="AQ62" s="355">
        <v>5.6</v>
      </c>
      <c r="AR62" s="356">
        <v>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WjnF853Zy+maqicn5pIKoA4GoYJuWVNmRzN0y0KozrVYTQ69W/xiJEbYoSb+AM21gnqxY9sIWLI3/gM9h24Rw==" saltValue="0EuJHysnAWBWTt0fSQ7z3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Normal="100" zoomScaleSheetLayoutView="55" workbookViewId="0">
      <selection activeCell="BW34" sqref="BW34:BX34"/>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27M7C5EmgKKTmOd6O9Tf5zhpJQu7zE0wReMf5DgnmJ1iCP+F+tg/DfDaeIJJ6mErmOWdqDUQl7NLrogUB+iKg==" saltValue="hbqYZOpJ1kXHnh+CQRvx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2" zoomScaleNormal="100" zoomScaleSheetLayoutView="55" workbookViewId="0">
      <selection activeCell="BW34" sqref="BW34:BX34"/>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ZB73BXVQI77SgKwfKn5jc1M/mqqS7yqYuD4SFnsYa6lYxKPUzzGKX6oqfrcWI/kZI2udN9lsgPL1fgO1rktZg==" saltValue="k17yS7j3FYQxLTmG3Rgd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0" zoomScaleNormal="70" zoomScaleSheetLayoutView="100" workbookViewId="0">
      <selection activeCell="BW34" sqref="BW34:BX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8.4</v>
      </c>
      <c r="G47" s="12">
        <v>8.26</v>
      </c>
      <c r="H47" s="12">
        <v>8.26</v>
      </c>
      <c r="I47" s="12">
        <v>5.34</v>
      </c>
      <c r="J47" s="13">
        <v>5.39</v>
      </c>
    </row>
    <row r="48" spans="2:10" ht="57.75" customHeight="1" x14ac:dyDescent="0.15">
      <c r="B48" s="14"/>
      <c r="C48" s="1214" t="s">
        <v>4</v>
      </c>
      <c r="D48" s="1214"/>
      <c r="E48" s="1215"/>
      <c r="F48" s="15">
        <v>3.54</v>
      </c>
      <c r="G48" s="16">
        <v>1.95</v>
      </c>
      <c r="H48" s="16">
        <v>2.29</v>
      </c>
      <c r="I48" s="16">
        <v>2.65</v>
      </c>
      <c r="J48" s="17">
        <v>2.54</v>
      </c>
    </row>
    <row r="49" spans="2:10" ht="57.75" customHeight="1" thickBot="1" x14ac:dyDescent="0.2">
      <c r="B49" s="18"/>
      <c r="C49" s="1216" t="s">
        <v>5</v>
      </c>
      <c r="D49" s="1216"/>
      <c r="E49" s="1217"/>
      <c r="F49" s="19">
        <v>0.74</v>
      </c>
      <c r="G49" s="20" t="s">
        <v>548</v>
      </c>
      <c r="H49" s="20">
        <v>0.34</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jClXqxqKfcZ18Zoia+cTj7Y2DbXiL+Wk+R1uC6tWqM68MamZSSZoGHsaTuOalShVG8S+p85LnDsHQ8k7iCYkA==" saltValue="PtnACoQ8MFII4GgmloFv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鈴木　美菜津</cp:lastModifiedBy>
  <cp:lastPrinted>2019-12-10T08:15:43Z</cp:lastPrinted>
  <dcterms:created xsi:type="dcterms:W3CDTF">2019-02-14T00:56:43Z</dcterms:created>
  <dcterms:modified xsi:type="dcterms:W3CDTF">2019-12-11T04:45:29Z</dcterms:modified>
  <cp:category/>
</cp:coreProperties>
</file>