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7970" windowHeight="4530"/>
  </bookViews>
  <sheets>
    <sheet name="西高" sheetId="1" r:id="rId1"/>
    <sheet name="東高" sheetId="2" r:id="rId2"/>
  </sheets>
  <definedNames>
    <definedName name="_xlnm.Print_Area" localSheetId="0">西高!$A$1:$F$27</definedName>
    <definedName name="_xlnm.Print_Area" localSheetId="1">東高!$A$1:$F$46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1" i="1" l="1"/>
  <c r="F11" i="1"/>
  <c r="F32" i="2" l="1"/>
  <c r="D32" i="2"/>
  <c r="F36" i="2"/>
  <c r="F37" i="2"/>
  <c r="F38" i="2"/>
  <c r="E38" i="2"/>
  <c r="C38" i="2"/>
  <c r="E34" i="2"/>
  <c r="D37" i="2"/>
  <c r="C34" i="2"/>
  <c r="F34" i="2" l="1"/>
  <c r="D38" i="2"/>
  <c r="E5" i="2" l="1"/>
  <c r="E43" i="2" s="1"/>
  <c r="C5" i="2"/>
  <c r="C43" i="2" s="1"/>
  <c r="E19" i="1"/>
  <c r="C19" i="1"/>
  <c r="E13" i="1"/>
  <c r="C13" i="1"/>
  <c r="E6" i="1"/>
  <c r="C6" i="1"/>
  <c r="F21" i="1"/>
  <c r="F19" i="1" s="1"/>
  <c r="F18" i="1"/>
  <c r="F17" i="1"/>
  <c r="F16" i="1"/>
  <c r="F15" i="1"/>
  <c r="F10" i="1"/>
  <c r="F9" i="1"/>
  <c r="F8" i="1"/>
  <c r="F26" i="2"/>
  <c r="D26" i="2"/>
  <c r="F33" i="2"/>
  <c r="F23" i="2"/>
  <c r="F24" i="2"/>
  <c r="F25" i="2"/>
  <c r="F27" i="2"/>
  <c r="F28" i="2"/>
  <c r="F29" i="2"/>
  <c r="F30" i="2"/>
  <c r="F31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8" i="2"/>
  <c r="F7" i="2"/>
  <c r="F13" i="1" l="1"/>
  <c r="E23" i="1"/>
  <c r="C23" i="1"/>
  <c r="F6" i="1"/>
  <c r="F22" i="1" s="1"/>
  <c r="F5" i="2"/>
  <c r="F42" i="2" s="1"/>
  <c r="D25" i="2"/>
  <c r="D24" i="2"/>
  <c r="D34" i="2"/>
  <c r="D33" i="2"/>
  <c r="D31" i="2"/>
  <c r="D30" i="2"/>
  <c r="D29" i="2"/>
  <c r="D28" i="2"/>
  <c r="D27" i="2"/>
  <c r="D23" i="2"/>
  <c r="D22" i="2"/>
  <c r="D21" i="2"/>
  <c r="D20" i="2"/>
  <c r="D19" i="2"/>
  <c r="D18" i="2"/>
  <c r="D17" i="2"/>
  <c r="D13" i="2"/>
  <c r="D21" i="1"/>
  <c r="D19" i="1" s="1"/>
  <c r="D18" i="1"/>
  <c r="D17" i="1"/>
  <c r="D16" i="1"/>
  <c r="D15" i="1"/>
  <c r="D12" i="1"/>
  <c r="D10" i="1"/>
  <c r="D9" i="1"/>
  <c r="D8" i="1"/>
  <c r="D16" i="2"/>
  <c r="D15" i="2"/>
  <c r="D14" i="2"/>
  <c r="D12" i="2"/>
  <c r="D11" i="2"/>
  <c r="D10" i="2"/>
  <c r="D9" i="2"/>
  <c r="D8" i="2"/>
  <c r="D7" i="2"/>
  <c r="D13" i="1" l="1"/>
  <c r="D5" i="2"/>
  <c r="D42" i="2" s="1"/>
  <c r="D6" i="1"/>
  <c r="D22" i="1" s="1"/>
</calcChain>
</file>

<file path=xl/sharedStrings.xml><?xml version="1.0" encoding="utf-8"?>
<sst xmlns="http://schemas.openxmlformats.org/spreadsheetml/2006/main" count="102" uniqueCount="61">
  <si>
    <t>将来の目標・意識づけに関する事業（カタリ場）</t>
    <rPh sb="20" eb="21">
      <t>バ</t>
    </rPh>
    <phoneticPr fontId="1"/>
  </si>
  <si>
    <t>公務員模擬試験</t>
    <rPh sb="0" eb="3">
      <t>コウムイン</t>
    </rPh>
    <rPh sb="3" eb="5">
      <t>モギ</t>
    </rPh>
    <rPh sb="5" eb="7">
      <t>シケン</t>
    </rPh>
    <phoneticPr fontId="1"/>
  </si>
  <si>
    <t>看護模擬試験</t>
    <rPh sb="0" eb="2">
      <t>カンゴ</t>
    </rPh>
    <rPh sb="2" eb="4">
      <t>モギ</t>
    </rPh>
    <rPh sb="4" eb="6">
      <t>シケン</t>
    </rPh>
    <phoneticPr fontId="1"/>
  </si>
  <si>
    <t>大学模擬試験　センタープレテスト</t>
    <rPh sb="0" eb="2">
      <t>ダイガク</t>
    </rPh>
    <rPh sb="2" eb="4">
      <t>モギ</t>
    </rPh>
    <rPh sb="4" eb="6">
      <t>シケン</t>
    </rPh>
    <phoneticPr fontId="1"/>
  </si>
  <si>
    <t>ベネッセ総合学力テスト（1年生）</t>
    <rPh sb="4" eb="6">
      <t>ソウゴウ</t>
    </rPh>
    <rPh sb="6" eb="8">
      <t>ガクリョク</t>
    </rPh>
    <rPh sb="13" eb="15">
      <t>ネンセイ</t>
    </rPh>
    <phoneticPr fontId="1"/>
  </si>
  <si>
    <t>ベネッセ総合学力テスト（2年生）</t>
    <rPh sb="4" eb="6">
      <t>ソウゴウ</t>
    </rPh>
    <rPh sb="6" eb="8">
      <t>ガクリョク</t>
    </rPh>
    <rPh sb="13" eb="15">
      <t>ネンセイ</t>
    </rPh>
    <phoneticPr fontId="1"/>
  </si>
  <si>
    <t>英語力強化支援事業</t>
    <rPh sb="0" eb="3">
      <t>エイゴリョク</t>
    </rPh>
    <rPh sb="3" eb="5">
      <t>キョウカ</t>
    </rPh>
    <rPh sb="5" eb="7">
      <t>シエン</t>
    </rPh>
    <rPh sb="7" eb="9">
      <t>ジギョウ</t>
    </rPh>
    <phoneticPr fontId="1"/>
  </si>
  <si>
    <t>模擬試験受験料補助事業</t>
    <rPh sb="0" eb="2">
      <t>モギ</t>
    </rPh>
    <rPh sb="2" eb="4">
      <t>シケン</t>
    </rPh>
    <rPh sb="4" eb="7">
      <t>ジュケンリョウ</t>
    </rPh>
    <rPh sb="7" eb="9">
      <t>ホジョ</t>
    </rPh>
    <rPh sb="9" eb="11">
      <t>ジギョウ</t>
    </rPh>
    <phoneticPr fontId="1"/>
  </si>
  <si>
    <t>検定受検料補助事業</t>
    <rPh sb="0" eb="2">
      <t>ケンテイ</t>
    </rPh>
    <rPh sb="2" eb="3">
      <t>ウケ</t>
    </rPh>
    <rPh sb="3" eb="4">
      <t>ケン</t>
    </rPh>
    <rPh sb="4" eb="5">
      <t>リョウ</t>
    </rPh>
    <rPh sb="5" eb="7">
      <t>ホジョ</t>
    </rPh>
    <rPh sb="7" eb="9">
      <t>ジギョウ</t>
    </rPh>
    <phoneticPr fontId="1"/>
  </si>
  <si>
    <t>GTEC for STUDENT 受験料補助</t>
    <rPh sb="17" eb="19">
      <t>ジュケン</t>
    </rPh>
    <rPh sb="19" eb="20">
      <t>リョウ</t>
    </rPh>
    <rPh sb="20" eb="22">
      <t>ホジョ</t>
    </rPh>
    <phoneticPr fontId="1"/>
  </si>
  <si>
    <t>補助単価</t>
    <rPh sb="0" eb="2">
      <t>ホジョ</t>
    </rPh>
    <rPh sb="2" eb="4">
      <t>タンカ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</si>
  <si>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</si>
  <si>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</si>
  <si>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英語検定（準2級）</t>
    <rPh sb="0" eb="2">
      <t>エイゴ</t>
    </rPh>
    <rPh sb="2" eb="4">
      <t>ケンテイ</t>
    </rPh>
    <rPh sb="5" eb="6">
      <t>ジュン</t>
    </rPh>
    <rPh sb="7" eb="8">
      <t>キュウ</t>
    </rPh>
    <phoneticPr fontId="1"/>
  </si>
  <si>
    <t>漢字検定（準2級）</t>
    <rPh sb="0" eb="2">
      <t>カンジ</t>
    </rPh>
    <rPh sb="2" eb="4">
      <t>ケンテイ</t>
    </rPh>
    <phoneticPr fontId="1"/>
  </si>
  <si>
    <t>英語検定（ 2級 ）</t>
    <phoneticPr fontId="1"/>
  </si>
  <si>
    <t>漢字検定（ 2級 ）</t>
    <rPh sb="0" eb="2">
      <t>カンジ</t>
    </rPh>
    <rPh sb="2" eb="4">
      <t>ケンテイ</t>
    </rPh>
    <phoneticPr fontId="1"/>
  </si>
  <si>
    <t>全商　珠算・電卓実務検定（3級普通計算）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rPh sb="14" eb="15">
      <t>キュウ</t>
    </rPh>
    <rPh sb="15" eb="17">
      <t>フツウ</t>
    </rPh>
    <rPh sb="17" eb="19">
      <t>ケイサン</t>
    </rPh>
    <phoneticPr fontId="1"/>
  </si>
  <si>
    <t>全商　珠算・電卓実務検定（2級普通計算）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rPh sb="14" eb="15">
      <t>キュウ</t>
    </rPh>
    <rPh sb="15" eb="17">
      <t>フツウ</t>
    </rPh>
    <rPh sb="17" eb="19">
      <t>ケイサン</t>
    </rPh>
    <phoneticPr fontId="1"/>
  </si>
  <si>
    <t>全商　珠算・電卓実務検定（1級普通計算）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rPh sb="14" eb="15">
      <t>キュウ</t>
    </rPh>
    <rPh sb="15" eb="17">
      <t>フツウ</t>
    </rPh>
    <rPh sb="17" eb="19">
      <t>ケイサン</t>
    </rPh>
    <phoneticPr fontId="1"/>
  </si>
  <si>
    <t>全商　珠算・電卓実務検定（3級ビジネス計算）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rPh sb="14" eb="15">
      <t>キュウ</t>
    </rPh>
    <rPh sb="19" eb="21">
      <t>ケイサン</t>
    </rPh>
    <phoneticPr fontId="1"/>
  </si>
  <si>
    <t>全商　珠算・電卓実務検定（2級ビジネス計算）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rPh sb="14" eb="15">
      <t>キュウ</t>
    </rPh>
    <phoneticPr fontId="1"/>
  </si>
  <si>
    <t>全商　珠算・電卓実務検定（1級ビジネス計算）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rPh sb="14" eb="15">
      <t>キュウ</t>
    </rPh>
    <phoneticPr fontId="1"/>
  </si>
  <si>
    <t>全商　簿記実務検定（3級）</t>
    <rPh sb="0" eb="1">
      <t>ゼン</t>
    </rPh>
    <rPh sb="1" eb="2">
      <t>ショウ</t>
    </rPh>
    <rPh sb="3" eb="5">
      <t>ボキ</t>
    </rPh>
    <rPh sb="5" eb="7">
      <t>ジツム</t>
    </rPh>
    <rPh sb="7" eb="9">
      <t>ケンテイ</t>
    </rPh>
    <rPh sb="11" eb="12">
      <t>キュウ</t>
    </rPh>
    <phoneticPr fontId="1"/>
  </si>
  <si>
    <t>全商　簿記実務検定（2級）</t>
    <rPh sb="0" eb="1">
      <t>ゼン</t>
    </rPh>
    <rPh sb="1" eb="2">
      <t>ショウ</t>
    </rPh>
    <rPh sb="3" eb="5">
      <t>ボキ</t>
    </rPh>
    <rPh sb="5" eb="7">
      <t>ジツム</t>
    </rPh>
    <rPh sb="7" eb="9">
      <t>ケンテイ</t>
    </rPh>
    <rPh sb="11" eb="12">
      <t>キュウ</t>
    </rPh>
    <phoneticPr fontId="1"/>
  </si>
  <si>
    <t>全商　簿記実務検定（1級会計）</t>
    <rPh sb="0" eb="1">
      <t>ゼン</t>
    </rPh>
    <rPh sb="1" eb="2">
      <t>ショウ</t>
    </rPh>
    <rPh sb="3" eb="5">
      <t>ボキ</t>
    </rPh>
    <rPh sb="5" eb="7">
      <t>ジツム</t>
    </rPh>
    <rPh sb="7" eb="9">
      <t>ケンテイ</t>
    </rPh>
    <rPh sb="11" eb="12">
      <t>キュウ</t>
    </rPh>
    <rPh sb="12" eb="14">
      <t>カイケイ</t>
    </rPh>
    <phoneticPr fontId="1"/>
  </si>
  <si>
    <t>全商　簿記実務検定（1級原価計算）</t>
    <rPh sb="0" eb="1">
      <t>ゼン</t>
    </rPh>
    <rPh sb="1" eb="2">
      <t>ショウ</t>
    </rPh>
    <rPh sb="3" eb="5">
      <t>ボキ</t>
    </rPh>
    <rPh sb="5" eb="7">
      <t>ジツム</t>
    </rPh>
    <rPh sb="7" eb="9">
      <t>ケンテイ</t>
    </rPh>
    <rPh sb="11" eb="12">
      <t>キュウ</t>
    </rPh>
    <rPh sb="12" eb="14">
      <t>ゲンカ</t>
    </rPh>
    <rPh sb="14" eb="16">
      <t>ケイサン</t>
    </rPh>
    <phoneticPr fontId="1"/>
  </si>
  <si>
    <t>全商　ビジネス文書実務検定（速度）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4" eb="16">
      <t>ソクド</t>
    </rPh>
    <phoneticPr fontId="1"/>
  </si>
  <si>
    <t>全商　情報処理検定（3級）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</si>
  <si>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漢字検定（3級）</t>
    <rPh sb="0" eb="2">
      <t>カンジ</t>
    </rPh>
    <rPh sb="2" eb="4">
      <t>ケンテイ</t>
    </rPh>
    <rPh sb="6" eb="7">
      <t>キュウ</t>
    </rPh>
    <phoneticPr fontId="1"/>
  </si>
  <si>
    <t>漢字検定（準2級）</t>
    <rPh sb="0" eb="2">
      <t>カンジ</t>
    </rPh>
    <rPh sb="2" eb="4">
      <t>ケンテイ</t>
    </rPh>
    <rPh sb="5" eb="6">
      <t>ジュン</t>
    </rPh>
    <rPh sb="7" eb="8">
      <t>キュウ</t>
    </rPh>
    <phoneticPr fontId="1"/>
  </si>
  <si>
    <t>漢字検定（2級）</t>
    <rPh sb="0" eb="2">
      <t>カンジ</t>
    </rPh>
    <rPh sb="2" eb="4">
      <t>ケンテイ</t>
    </rPh>
    <rPh sb="6" eb="7">
      <t>キュウ</t>
    </rPh>
    <phoneticPr fontId="1"/>
  </si>
  <si>
    <t>日本農業技術検定</t>
    <rPh sb="0" eb="2">
      <t>ニホン</t>
    </rPh>
    <rPh sb="2" eb="4">
      <t>ノウギョウ</t>
    </rPh>
    <rPh sb="4" eb="6">
      <t>ギジュツ</t>
    </rPh>
    <rPh sb="6" eb="8">
      <t>ケンテイ</t>
    </rPh>
    <phoneticPr fontId="1"/>
  </si>
  <si>
    <t>資格取得のための養成講座受講支援事業</t>
    <phoneticPr fontId="1"/>
  </si>
  <si>
    <t>内容</t>
    <rPh sb="0" eb="2">
      <t>ナイヨウ</t>
    </rPh>
    <phoneticPr fontId="1"/>
  </si>
  <si>
    <t>全経　簿記検定（3級）</t>
    <rPh sb="0" eb="1">
      <t>ゼン</t>
    </rPh>
    <rPh sb="1" eb="2">
      <t>キョウ</t>
    </rPh>
    <rPh sb="3" eb="5">
      <t>ボキ</t>
    </rPh>
    <rPh sb="5" eb="7">
      <t>ケンテイ</t>
    </rPh>
    <rPh sb="9" eb="10">
      <t>キュウ</t>
    </rPh>
    <phoneticPr fontId="1"/>
  </si>
  <si>
    <t>全経　簿記検定（2級）</t>
    <rPh sb="0" eb="1">
      <t>ゼン</t>
    </rPh>
    <rPh sb="1" eb="2">
      <t>キョウ</t>
    </rPh>
    <rPh sb="3" eb="5">
      <t>ボキ</t>
    </rPh>
    <rPh sb="5" eb="7">
      <t>ケンテイ</t>
    </rPh>
    <rPh sb="9" eb="10">
      <t>キュウ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</si>
  <si>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</si>
  <si>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</si>
  <si>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深川西高等学校</t>
    <phoneticPr fontId="1"/>
  </si>
  <si>
    <t>深川東高等学校</t>
    <phoneticPr fontId="1"/>
  </si>
  <si>
    <t>アーク溶接技能講習</t>
    <rPh sb="3" eb="5">
      <t>ヨウセツ</t>
    </rPh>
    <rPh sb="5" eb="7">
      <t>ギノウ</t>
    </rPh>
    <rPh sb="7" eb="9">
      <t>コウシュウ</t>
    </rPh>
    <phoneticPr fontId="1"/>
  </si>
  <si>
    <t>将来の目標・意識づけに関する事業</t>
    <phoneticPr fontId="1"/>
  </si>
  <si>
    <t>公民権、消費者教育外部講師招聘事業</t>
    <rPh sb="0" eb="3">
      <t>コウミンケン</t>
    </rPh>
    <rPh sb="4" eb="7">
      <t>ショウヒシャ</t>
    </rPh>
    <rPh sb="7" eb="9">
      <t>キョウイク</t>
    </rPh>
    <rPh sb="9" eb="11">
      <t>ガイブ</t>
    </rPh>
    <rPh sb="11" eb="13">
      <t>コウシ</t>
    </rPh>
    <rPh sb="13" eb="15">
      <t>ショウヘイ</t>
    </rPh>
    <rPh sb="15" eb="17">
      <t>ジギョウ</t>
    </rPh>
    <phoneticPr fontId="1"/>
  </si>
  <si>
    <t>全商　ビジネス文書実務検定（3級）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</si>
  <si>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全商　ビジネス文書実務検定（2級）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</si>
  <si>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全商　ビジネス文書実務検定（1級）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</si>
  <si>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食品衛生責任者講習</t>
    <rPh sb="0" eb="2">
      <t>ショクヒン</t>
    </rPh>
    <rPh sb="2" eb="4">
      <t>エイセイ</t>
    </rPh>
    <rPh sb="4" eb="7">
      <t>セキニンシャ</t>
    </rPh>
    <rPh sb="7" eb="9">
      <t>コウシュウ</t>
    </rPh>
    <phoneticPr fontId="1"/>
  </si>
  <si>
    <t>芸術鑑賞事業</t>
    <rPh sb="0" eb="2">
      <t>ゲイジュツ</t>
    </rPh>
    <rPh sb="2" eb="4">
      <t>カンショウ</t>
    </rPh>
    <rPh sb="4" eb="6">
      <t>ジギョウ</t>
    </rPh>
    <phoneticPr fontId="1"/>
  </si>
  <si>
    <t>全商　情報処理検定（2級）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</si>
  <si>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全商　情報処理検定（1級）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</si>
  <si>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全商　英語検定（3級）</t>
    <rPh sb="0" eb="1">
      <t>ゼン</t>
    </rPh>
    <rPh sb="1" eb="2">
      <t>ショウ</t>
    </rPh>
    <rPh sb="3" eb="5">
      <t>エイゴ</t>
    </rPh>
    <rPh sb="5" eb="7">
      <t>ケンテイ</t>
    </rPh>
    <rPh sb="9" eb="10">
      <t>キュウ</t>
    </rPh>
    <phoneticPr fontId="1"/>
  </si>
  <si>
    <t>全商　商業経済検定（ビジネス経済）</t>
    <rPh sb="0" eb="1">
      <t>ゼン</t>
    </rPh>
    <rPh sb="1" eb="2">
      <t>ショウ</t>
    </rPh>
    <rPh sb="3" eb="5">
      <t>ショウギョウ</t>
    </rPh>
    <rPh sb="5" eb="7">
      <t>ケイザイ</t>
    </rPh>
    <rPh sb="7" eb="9">
      <t>ケンテイ</t>
    </rPh>
    <rPh sb="14" eb="16">
      <t>ケイザイ</t>
    </rPh>
    <phoneticPr fontId="1"/>
  </si>
  <si>
    <t>全商　商業経済検定（マーケティング）</t>
    <rPh sb="0" eb="1">
      <t>ゼン</t>
    </rPh>
    <rPh sb="1" eb="2">
      <t>ショウ</t>
    </rPh>
    <rPh sb="3" eb="5">
      <t>ショウギョウ</t>
    </rPh>
    <rPh sb="5" eb="7">
      <t>ケイザイ</t>
    </rPh>
    <rPh sb="7" eb="9">
      <t>ケンテイ</t>
    </rPh>
    <phoneticPr fontId="1"/>
  </si>
  <si>
    <t>日商　簿記検定</t>
    <rPh sb="0" eb="2">
      <t>ニッショウ</t>
    </rPh>
    <rPh sb="3" eb="5">
      <t>ボキ</t>
    </rPh>
    <rPh sb="5" eb="7">
      <t>ケンテイ</t>
    </rPh>
    <phoneticPr fontId="1"/>
  </si>
  <si>
    <t>合　計　　　</t>
    <rPh sb="0" eb="1">
      <t>ゴウ</t>
    </rPh>
    <rPh sb="2" eb="3">
      <t>ケイ</t>
    </rPh>
    <phoneticPr fontId="1"/>
  </si>
  <si>
    <t xml:space="preserve">平成２８年度　深川市公立高等学校の魅力ある学校づくり事業支援交付金事業
</t>
    <rPh sb="0" eb="2">
      <t>ヘイセイ</t>
    </rPh>
    <rPh sb="4" eb="6">
      <t>ネンド</t>
    </rPh>
    <rPh sb="7" eb="10">
      <t>フカガワシ</t>
    </rPh>
    <rPh sb="10" eb="12">
      <t>コウリツ</t>
    </rPh>
    <rPh sb="12" eb="14">
      <t>コウトウ</t>
    </rPh>
    <rPh sb="14" eb="16">
      <t>ガッコウ</t>
    </rPh>
    <rPh sb="17" eb="19">
      <t>ミリョク</t>
    </rPh>
    <rPh sb="33" eb="35">
      <t>ジギョウ</t>
    </rPh>
    <phoneticPr fontId="1"/>
  </si>
  <si>
    <t>予算</t>
    <rPh sb="0" eb="2">
      <t>ヨサン</t>
    </rPh>
    <phoneticPr fontId="1"/>
  </si>
  <si>
    <t>通学交通費助成事業</t>
    <rPh sb="0" eb="2">
      <t>ツウガク</t>
    </rPh>
    <rPh sb="2" eb="5">
      <t>コウツウヒ</t>
    </rPh>
    <rPh sb="5" eb="7">
      <t>ジョセイ</t>
    </rPh>
    <phoneticPr fontId="1"/>
  </si>
  <si>
    <t>（単位：人、円）</t>
    <rPh sb="1" eb="3">
      <t>タンイ</t>
    </rPh>
    <rPh sb="4" eb="5">
      <t>ヒト</t>
    </rPh>
    <rPh sb="6" eb="7">
      <t>エン</t>
    </rPh>
    <phoneticPr fontId="1"/>
  </si>
  <si>
    <t>平成２８年度　深川市公立高等学校の魅力ある学校づくり事業支援交付金事業</t>
    <rPh sb="0" eb="2">
      <t>ヘイセイ</t>
    </rPh>
    <rPh sb="4" eb="6">
      <t>ネンド</t>
    </rPh>
    <rPh sb="7" eb="10">
      <t>フカガワシ</t>
    </rPh>
    <rPh sb="10" eb="12">
      <t>コウリツ</t>
    </rPh>
    <rPh sb="12" eb="14">
      <t>コウトウ</t>
    </rPh>
    <rPh sb="14" eb="16">
      <t>ガッコウ</t>
    </rPh>
    <rPh sb="17" eb="19">
      <t>ミリョク</t>
    </rPh>
    <rPh sb="33" eb="3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</si>
</sst>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distributed" vertical="center" justifyLastLine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176" fontId="3" fillId="2" borderId="9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6" fontId="2" fillId="3" borderId="15" xfId="0" applyNumberFormat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176" fontId="2" fillId="3" borderId="18" xfId="0" applyNumberFormat="1" applyFont="1" applyFill="1" applyBorder="1" applyAlignment="1">
      <alignment vertical="center" shrinkToFit="1"/>
    </xf>
    <xf numFmtId="0" fontId="3" fillId="0" borderId="11" xfId="0" applyFont="1" applyBorder="1" applyAlignment="1">
      <alignment horizontal="distributed" vertical="center" justifyLastLine="1"/>
    </xf>
    <xf numFmtId="176" fontId="3" fillId="0" borderId="12" xfId="0" applyNumberFormat="1" applyFont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2" fillId="3" borderId="20" xfId="0" applyNumberFormat="1" applyFont="1" applyFill="1" applyBorder="1" applyAlignment="1">
      <alignment vertical="center" shrinkToFit="1"/>
    </xf>
    <xf numFmtId="176" fontId="2" fillId="3" borderId="16" xfId="0" applyNumberFormat="1" applyFont="1" applyFill="1" applyBorder="1" applyAlignment="1">
      <alignment vertical="center" shrinkToFit="1"/>
    </xf>
    <xf numFmtId="176" fontId="2" fillId="3" borderId="2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3" fillId="2" borderId="4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176" fontId="5" fillId="2" borderId="3" xfId="0" applyNumberFormat="1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2" borderId="1" xfId="0" applyNumberFormat="1" applyFont="1" applyFill="1" applyBorder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71" zoomScaleNormal="100" zoomScaleSheetLayoutView="71" workbookViewId="0">
      <selection activeCell="O14" sqref="O14"/>
    </sheetView>
  </sheetViews>
  <sheetFormatPr defaultRowHeight="24.75" customHeight="1" x14ac:dyDescent="0.15"/>
  <cols>
    <col min="1" max="1" width="42.5" style="1" customWidth="1"/>
    <col min="2" max="2" width="12.875" style="1" customWidth="1"/>
    <col min="3" max="3" width="8.875" style="1" customWidth="1"/>
    <col min="4" max="4" width="15" style="1" customWidth="1"/>
    <col min="5" max="5" width="9" style="1"/>
    <col min="6" max="6" width="14.875" style="1" customWidth="1"/>
    <col min="7" max="16384" width="9" style="1"/>
  </cols>
  <sheetData>
    <row r="1" spans="1:6" ht="24.75" customHeight="1" x14ac:dyDescent="0.15">
      <c r="A1" s="42" t="s">
        <v>60</v>
      </c>
      <c r="B1" s="43"/>
      <c r="C1" s="43"/>
      <c r="D1" s="43"/>
      <c r="E1" s="44"/>
      <c r="F1" s="44"/>
    </row>
    <row r="2" spans="1:6" ht="13.5" customHeight="1" x14ac:dyDescent="0.15"/>
    <row r="3" spans="1:6" ht="24.75" customHeight="1" x14ac:dyDescent="0.15">
      <c r="A3" s="45" t="s">
        <v>39</v>
      </c>
      <c r="F3" s="36" t="s">
        <v>59</v>
      </c>
    </row>
    <row r="4" spans="1:6" ht="24.75" customHeight="1" x14ac:dyDescent="0.15">
      <c r="C4" s="23"/>
      <c r="D4" s="53" t="s">
        <v>37</v>
      </c>
      <c r="E4" s="54"/>
      <c r="F4" s="53" t="s">
        <v>38</v>
      </c>
    </row>
    <row r="5" spans="1:6" ht="24.75" customHeight="1" x14ac:dyDescent="0.15">
      <c r="A5" s="46" t="s">
        <v>0</v>
      </c>
      <c r="B5" s="55"/>
      <c r="C5" s="56"/>
      <c r="D5" s="57">
        <v>883110</v>
      </c>
      <c r="E5" s="56"/>
      <c r="F5" s="57">
        <v>851324</v>
      </c>
    </row>
    <row r="6" spans="1:6" ht="24.75" customHeight="1" x14ac:dyDescent="0.15">
      <c r="A6" s="47" t="s">
        <v>7</v>
      </c>
      <c r="B6" s="58"/>
      <c r="C6" s="58">
        <f>SUM(C8:C12)</f>
        <v>95</v>
      </c>
      <c r="D6" s="57">
        <f>SUM(D8:D12)</f>
        <v>165890</v>
      </c>
      <c r="E6" s="58">
        <f>SUM(E8:E12)</f>
        <v>95</v>
      </c>
      <c r="F6" s="57">
        <f>SUM(F8:F12)</f>
        <v>164030</v>
      </c>
    </row>
    <row r="7" spans="1:6" ht="24.75" customHeight="1" x14ac:dyDescent="0.15">
      <c r="A7" s="48" t="s">
        <v>34</v>
      </c>
      <c r="B7" s="59" t="s">
        <v>10</v>
      </c>
      <c r="C7" s="48" t="s">
        <v>11</v>
      </c>
      <c r="D7" s="48" t="s">
        <v>12</v>
      </c>
      <c r="E7" s="48" t="s">
        <v>11</v>
      </c>
      <c r="F7" s="48" t="s">
        <v>12</v>
      </c>
    </row>
    <row r="8" spans="1:6" ht="24.75" customHeight="1" x14ac:dyDescent="0.15">
      <c r="A8" s="49" t="s">
        <v>1</v>
      </c>
      <c r="B8" s="60">
        <v>2900</v>
      </c>
      <c r="C8" s="60">
        <v>4</v>
      </c>
      <c r="D8" s="60">
        <f>B8*C8</f>
        <v>11600</v>
      </c>
      <c r="E8" s="60">
        <v>4</v>
      </c>
      <c r="F8" s="60">
        <f>B8*E8</f>
        <v>11600</v>
      </c>
    </row>
    <row r="9" spans="1:6" ht="24.75" customHeight="1" x14ac:dyDescent="0.15">
      <c r="A9" s="50" t="s">
        <v>2</v>
      </c>
      <c r="B9" s="61">
        <v>3400</v>
      </c>
      <c r="C9" s="61">
        <v>14</v>
      </c>
      <c r="D9" s="61">
        <f t="shared" ref="D9:D21" si="0">B9*C9</f>
        <v>47600</v>
      </c>
      <c r="E9" s="61">
        <v>14</v>
      </c>
      <c r="F9" s="61">
        <f>B9*E9</f>
        <v>47600</v>
      </c>
    </row>
    <row r="10" spans="1:6" ht="24.75" customHeight="1" x14ac:dyDescent="0.15">
      <c r="A10" s="50" t="s">
        <v>3</v>
      </c>
      <c r="B10" s="61">
        <v>3910</v>
      </c>
      <c r="C10" s="61">
        <v>10</v>
      </c>
      <c r="D10" s="61">
        <f t="shared" si="0"/>
        <v>39100</v>
      </c>
      <c r="E10" s="61">
        <v>10</v>
      </c>
      <c r="F10" s="61">
        <f t="shared" ref="F10:F11" si="1">B10*E10</f>
        <v>39100</v>
      </c>
    </row>
    <row r="11" spans="1:6" ht="24.75" customHeight="1" x14ac:dyDescent="0.15">
      <c r="A11" s="50" t="s">
        <v>4</v>
      </c>
      <c r="B11" s="61">
        <v>870</v>
      </c>
      <c r="C11" s="61">
        <v>37</v>
      </c>
      <c r="D11" s="61">
        <f t="shared" si="0"/>
        <v>32190</v>
      </c>
      <c r="E11" s="61">
        <v>43</v>
      </c>
      <c r="F11" s="61">
        <f t="shared" si="1"/>
        <v>37410</v>
      </c>
    </row>
    <row r="12" spans="1:6" ht="24.75" customHeight="1" x14ac:dyDescent="0.15">
      <c r="A12" s="51" t="s">
        <v>5</v>
      </c>
      <c r="B12" s="62">
        <v>1180</v>
      </c>
      <c r="C12" s="62">
        <v>30</v>
      </c>
      <c r="D12" s="62">
        <f t="shared" si="0"/>
        <v>35400</v>
      </c>
      <c r="E12" s="62">
        <v>24</v>
      </c>
      <c r="F12" s="61">
        <f>B12*E12</f>
        <v>28320</v>
      </c>
    </row>
    <row r="13" spans="1:6" ht="24.75" customHeight="1" x14ac:dyDescent="0.15">
      <c r="A13" s="52" t="s">
        <v>8</v>
      </c>
      <c r="B13" s="63"/>
      <c r="C13" s="63">
        <f>SUM(C15:C18)</f>
        <v>71</v>
      </c>
      <c r="D13" s="57">
        <f>SUM(D15:D18)</f>
        <v>71000</v>
      </c>
      <c r="E13" s="63">
        <f>SUM(E15:E18)</f>
        <v>71</v>
      </c>
      <c r="F13" s="57">
        <f>SUM(F15:F18)</f>
        <v>71000</v>
      </c>
    </row>
    <row r="14" spans="1:6" ht="24.75" customHeight="1" x14ac:dyDescent="0.15">
      <c r="A14" s="48" t="s">
        <v>34</v>
      </c>
      <c r="B14" s="59" t="s">
        <v>10</v>
      </c>
      <c r="C14" s="48" t="s">
        <v>11</v>
      </c>
      <c r="D14" s="48" t="s">
        <v>12</v>
      </c>
      <c r="E14" s="48" t="s">
        <v>11</v>
      </c>
      <c r="F14" s="48" t="s">
        <v>12</v>
      </c>
    </row>
    <row r="15" spans="1:6" ht="24.75" customHeight="1" x14ac:dyDescent="0.15">
      <c r="A15" s="49" t="s">
        <v>13</v>
      </c>
      <c r="B15" s="60">
        <v>1000</v>
      </c>
      <c r="C15" s="60">
        <v>10</v>
      </c>
      <c r="D15" s="60">
        <f t="shared" si="0"/>
        <v>10000</v>
      </c>
      <c r="E15" s="60">
        <v>15</v>
      </c>
      <c r="F15" s="60">
        <f>B15*E15</f>
        <v>15000</v>
      </c>
    </row>
    <row r="16" spans="1:6" ht="24.75" customHeight="1" x14ac:dyDescent="0.15">
      <c r="A16" s="50" t="s">
        <v>15</v>
      </c>
      <c r="B16" s="61">
        <v>1000</v>
      </c>
      <c r="C16" s="61">
        <v>10</v>
      </c>
      <c r="D16" s="61">
        <f t="shared" si="0"/>
        <v>10000</v>
      </c>
      <c r="E16" s="61">
        <v>5</v>
      </c>
      <c r="F16" s="61">
        <f>B16*E16</f>
        <v>5000</v>
      </c>
    </row>
    <row r="17" spans="1:6" ht="24.75" customHeight="1" x14ac:dyDescent="0.15">
      <c r="A17" s="50" t="s">
        <v>14</v>
      </c>
      <c r="B17" s="61">
        <v>1000</v>
      </c>
      <c r="C17" s="61">
        <v>17</v>
      </c>
      <c r="D17" s="61">
        <f t="shared" si="0"/>
        <v>17000</v>
      </c>
      <c r="E17" s="61">
        <v>44</v>
      </c>
      <c r="F17" s="61">
        <f>B17*E17</f>
        <v>44000</v>
      </c>
    </row>
    <row r="18" spans="1:6" ht="24.75" customHeight="1" x14ac:dyDescent="0.15">
      <c r="A18" s="51" t="s">
        <v>16</v>
      </c>
      <c r="B18" s="62">
        <v>1000</v>
      </c>
      <c r="C18" s="62">
        <v>34</v>
      </c>
      <c r="D18" s="62">
        <f t="shared" si="0"/>
        <v>34000</v>
      </c>
      <c r="E18" s="62">
        <v>7</v>
      </c>
      <c r="F18" s="62">
        <f>B18*E18</f>
        <v>7000</v>
      </c>
    </row>
    <row r="19" spans="1:6" ht="24.75" customHeight="1" x14ac:dyDescent="0.15">
      <c r="A19" s="52" t="s">
        <v>6</v>
      </c>
      <c r="B19" s="63"/>
      <c r="C19" s="63">
        <f>C21</f>
        <v>250</v>
      </c>
      <c r="D19" s="57">
        <f>SUM(D21)</f>
        <v>720000</v>
      </c>
      <c r="E19" s="63">
        <f>E21</f>
        <v>250</v>
      </c>
      <c r="F19" s="57">
        <f>SUM(F21)</f>
        <v>720000</v>
      </c>
    </row>
    <row r="20" spans="1:6" ht="24.75" customHeight="1" x14ac:dyDescent="0.15">
      <c r="A20" s="48" t="s">
        <v>34</v>
      </c>
      <c r="B20" s="59" t="s">
        <v>10</v>
      </c>
      <c r="C20" s="48" t="s">
        <v>11</v>
      </c>
      <c r="D20" s="48" t="s">
        <v>12</v>
      </c>
      <c r="E20" s="48" t="s">
        <v>11</v>
      </c>
      <c r="F20" s="48" t="s">
        <v>12</v>
      </c>
    </row>
    <row r="21" spans="1:6" ht="24.75" customHeight="1" thickBot="1" x14ac:dyDescent="0.2">
      <c r="A21" s="49" t="s">
        <v>9</v>
      </c>
      <c r="B21" s="60">
        <v>2880</v>
      </c>
      <c r="C21" s="60">
        <v>250</v>
      </c>
      <c r="D21" s="60">
        <f t="shared" si="0"/>
        <v>720000</v>
      </c>
      <c r="E21" s="60">
        <v>250</v>
      </c>
      <c r="F21" s="60">
        <f>B21*E21</f>
        <v>720000</v>
      </c>
    </row>
    <row r="22" spans="1:6" ht="24.75" customHeight="1" thickBot="1" x14ac:dyDescent="0.2">
      <c r="A22" s="38" t="s">
        <v>12</v>
      </c>
      <c r="B22" s="39"/>
      <c r="C22" s="39"/>
      <c r="D22" s="16">
        <f>SUM(D5,D6,D13,D19)</f>
        <v>1840000</v>
      </c>
      <c r="E22" s="28"/>
      <c r="F22" s="16">
        <f>SUM(F5,F6,F13,F19)</f>
        <v>1806354</v>
      </c>
    </row>
    <row r="23" spans="1:6" ht="24.75" customHeight="1" x14ac:dyDescent="0.15">
      <c r="C23" s="13">
        <f>C6+C13+C19</f>
        <v>416</v>
      </c>
      <c r="E23" s="13">
        <f>E6+E13+E19</f>
        <v>416</v>
      </c>
    </row>
    <row r="24" spans="1:6" ht="12.75" customHeight="1" x14ac:dyDescent="0.15"/>
    <row r="25" spans="1:6" ht="24.75" customHeight="1" x14ac:dyDescent="0.15">
      <c r="C25" s="54"/>
      <c r="D25" s="53" t="s">
        <v>57</v>
      </c>
      <c r="E25" s="54"/>
      <c r="F25" s="53" t="s">
        <v>38</v>
      </c>
    </row>
    <row r="26" spans="1:6" ht="24.75" customHeight="1" x14ac:dyDescent="0.15">
      <c r="A26" s="46" t="s">
        <v>58</v>
      </c>
      <c r="B26" s="3"/>
      <c r="C26" s="56"/>
      <c r="D26" s="57">
        <v>2789000</v>
      </c>
      <c r="E26" s="64">
        <v>55</v>
      </c>
      <c r="F26" s="65">
        <v>1151904</v>
      </c>
    </row>
  </sheetData>
  <mergeCells count="2">
    <mergeCell ref="A22:C22"/>
    <mergeCell ref="A1:F1"/>
  </mergeCells>
  <phoneticPr fontId="1"/>
  <pageMargins left="0.88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="73" zoomScaleNormal="100" zoomScaleSheetLayoutView="73" workbookViewId="0">
      <selection activeCell="F41" sqref="F41"/>
    </sheetView>
  </sheetViews>
  <sheetFormatPr defaultRowHeight="21" customHeight="1" x14ac:dyDescent="0.15"/>
  <cols>
    <col min="1" max="1" width="42.5" style="1" customWidth="1"/>
    <col min="2" max="2" width="8.75" style="1" customWidth="1"/>
    <col min="3" max="3" width="6.75" style="1" customWidth="1"/>
    <col min="4" max="4" width="14.5" style="1" customWidth="1"/>
    <col min="5" max="5" width="6.75" style="1" customWidth="1"/>
    <col min="6" max="6" width="14.5" style="1" customWidth="1"/>
    <col min="7" max="16384" width="9" style="1"/>
  </cols>
  <sheetData>
    <row r="1" spans="1:6" ht="21" customHeight="1" x14ac:dyDescent="0.15">
      <c r="A1" s="26" t="s">
        <v>56</v>
      </c>
      <c r="B1" s="15"/>
      <c r="C1" s="15"/>
      <c r="D1" s="15"/>
      <c r="E1" s="15"/>
      <c r="F1" s="15"/>
    </row>
    <row r="2" spans="1:6" ht="9" customHeight="1" x14ac:dyDescent="0.15"/>
    <row r="3" spans="1:6" ht="21" customHeight="1" x14ac:dyDescent="0.15">
      <c r="A3" s="1" t="s">
        <v>40</v>
      </c>
      <c r="F3" s="36" t="s">
        <v>59</v>
      </c>
    </row>
    <row r="4" spans="1:6" ht="21" customHeight="1" x14ac:dyDescent="0.15">
      <c r="C4" s="23"/>
      <c r="D4" s="24" t="s">
        <v>37</v>
      </c>
      <c r="E4" s="23"/>
      <c r="F4" s="24" t="s">
        <v>38</v>
      </c>
    </row>
    <row r="5" spans="1:6" ht="21" customHeight="1" x14ac:dyDescent="0.15">
      <c r="A5" s="12" t="s">
        <v>8</v>
      </c>
      <c r="B5" s="6"/>
      <c r="C5" s="6">
        <f>SUM(C7:C33)</f>
        <v>567</v>
      </c>
      <c r="D5" s="25">
        <f>SUM(D7:D33)</f>
        <v>781060</v>
      </c>
      <c r="E5" s="6">
        <f>SUM(E7:E33)</f>
        <v>612</v>
      </c>
      <c r="F5" s="25">
        <f>SUM(F7:F33)</f>
        <v>840260</v>
      </c>
    </row>
    <row r="6" spans="1:6" ht="21" customHeight="1" x14ac:dyDescent="0.15">
      <c r="A6" s="8" t="s">
        <v>34</v>
      </c>
      <c r="B6" s="22" t="s">
        <v>10</v>
      </c>
      <c r="C6" s="8" t="s">
        <v>11</v>
      </c>
      <c r="D6" s="8" t="s">
        <v>12</v>
      </c>
      <c r="E6" s="8" t="s">
        <v>11</v>
      </c>
      <c r="F6" s="8" t="s">
        <v>12</v>
      </c>
    </row>
    <row r="7" spans="1:6" ht="21" customHeight="1" x14ac:dyDescent="0.15">
      <c r="A7" s="17" t="s">
        <v>17</v>
      </c>
      <c r="B7" s="9">
        <v>1000</v>
      </c>
      <c r="C7" s="9">
        <v>20</v>
      </c>
      <c r="D7" s="9">
        <f>B7*C7</f>
        <v>20000</v>
      </c>
      <c r="E7" s="9">
        <v>31</v>
      </c>
      <c r="F7" s="9">
        <f>B7*E7</f>
        <v>31000</v>
      </c>
    </row>
    <row r="8" spans="1:6" ht="21" customHeight="1" x14ac:dyDescent="0.15">
      <c r="A8" s="18" t="s">
        <v>20</v>
      </c>
      <c r="B8" s="7">
        <v>1000</v>
      </c>
      <c r="C8" s="7">
        <v>20</v>
      </c>
      <c r="D8" s="7">
        <f t="shared" ref="D8:D32" si="0">B8*C8</f>
        <v>20000</v>
      </c>
      <c r="E8" s="7">
        <v>29</v>
      </c>
      <c r="F8" s="7">
        <f>B8*E8</f>
        <v>29000</v>
      </c>
    </row>
    <row r="9" spans="1:6" ht="21" customHeight="1" x14ac:dyDescent="0.15">
      <c r="A9" s="18" t="s">
        <v>18</v>
      </c>
      <c r="B9" s="7">
        <v>1000</v>
      </c>
      <c r="C9" s="7">
        <v>20</v>
      </c>
      <c r="D9" s="7">
        <f t="shared" si="0"/>
        <v>20000</v>
      </c>
      <c r="E9" s="7">
        <v>31</v>
      </c>
      <c r="F9" s="7">
        <f t="shared" ref="F9:F32" si="1">B9*E9</f>
        <v>31000</v>
      </c>
    </row>
    <row r="10" spans="1:6" ht="21" customHeight="1" x14ac:dyDescent="0.15">
      <c r="A10" s="18" t="s">
        <v>21</v>
      </c>
      <c r="B10" s="7">
        <v>1000</v>
      </c>
      <c r="C10" s="7">
        <v>20</v>
      </c>
      <c r="D10" s="7">
        <f t="shared" si="0"/>
        <v>20000</v>
      </c>
      <c r="E10" s="7">
        <v>20</v>
      </c>
      <c r="F10" s="7">
        <f t="shared" si="1"/>
        <v>20000</v>
      </c>
    </row>
    <row r="11" spans="1:6" ht="21" customHeight="1" x14ac:dyDescent="0.15">
      <c r="A11" s="18" t="s">
        <v>19</v>
      </c>
      <c r="B11" s="7">
        <v>1000</v>
      </c>
      <c r="C11" s="7">
        <v>10</v>
      </c>
      <c r="D11" s="7">
        <f t="shared" si="0"/>
        <v>10000</v>
      </c>
      <c r="E11" s="7">
        <v>8</v>
      </c>
      <c r="F11" s="7">
        <f t="shared" si="1"/>
        <v>8000</v>
      </c>
    </row>
    <row r="12" spans="1:6" ht="21" customHeight="1" x14ac:dyDescent="0.15">
      <c r="A12" s="18" t="s">
        <v>22</v>
      </c>
      <c r="B12" s="7">
        <v>1000</v>
      </c>
      <c r="C12" s="7">
        <v>10</v>
      </c>
      <c r="D12" s="7">
        <f t="shared" si="0"/>
        <v>10000</v>
      </c>
      <c r="E12" s="7">
        <v>12</v>
      </c>
      <c r="F12" s="7">
        <f t="shared" si="1"/>
        <v>12000</v>
      </c>
    </row>
    <row r="13" spans="1:6" ht="21" customHeight="1" x14ac:dyDescent="0.15">
      <c r="A13" s="18" t="s">
        <v>23</v>
      </c>
      <c r="B13" s="7">
        <v>1300</v>
      </c>
      <c r="C13" s="7">
        <v>20</v>
      </c>
      <c r="D13" s="7">
        <f t="shared" si="0"/>
        <v>26000</v>
      </c>
      <c r="E13" s="7">
        <v>25</v>
      </c>
      <c r="F13" s="7">
        <f t="shared" si="1"/>
        <v>32500</v>
      </c>
    </row>
    <row r="14" spans="1:6" ht="21" customHeight="1" x14ac:dyDescent="0.15">
      <c r="A14" s="18" t="s">
        <v>24</v>
      </c>
      <c r="B14" s="7">
        <v>1300</v>
      </c>
      <c r="C14" s="7">
        <v>14</v>
      </c>
      <c r="D14" s="7">
        <f t="shared" si="0"/>
        <v>18200</v>
      </c>
      <c r="E14" s="7">
        <v>13</v>
      </c>
      <c r="F14" s="7">
        <f t="shared" si="1"/>
        <v>16900</v>
      </c>
    </row>
    <row r="15" spans="1:6" ht="21" customHeight="1" x14ac:dyDescent="0.15">
      <c r="A15" s="18" t="s">
        <v>25</v>
      </c>
      <c r="B15" s="7">
        <v>1300</v>
      </c>
      <c r="C15" s="7">
        <v>10</v>
      </c>
      <c r="D15" s="7">
        <f t="shared" si="0"/>
        <v>13000</v>
      </c>
      <c r="E15" s="7">
        <v>8</v>
      </c>
      <c r="F15" s="7">
        <f t="shared" si="1"/>
        <v>10400</v>
      </c>
    </row>
    <row r="16" spans="1:6" ht="21" customHeight="1" x14ac:dyDescent="0.15">
      <c r="A16" s="18" t="s">
        <v>26</v>
      </c>
      <c r="B16" s="7">
        <v>1300</v>
      </c>
      <c r="C16" s="10">
        <v>10</v>
      </c>
      <c r="D16" s="10">
        <f t="shared" si="0"/>
        <v>13000</v>
      </c>
      <c r="E16" s="10">
        <v>9</v>
      </c>
      <c r="F16" s="7">
        <f t="shared" si="1"/>
        <v>11700</v>
      </c>
    </row>
    <row r="17" spans="1:6" ht="21" customHeight="1" x14ac:dyDescent="0.15">
      <c r="A17" s="18" t="s">
        <v>44</v>
      </c>
      <c r="B17" s="7">
        <v>900</v>
      </c>
      <c r="C17" s="7">
        <v>52</v>
      </c>
      <c r="D17" s="7">
        <f t="shared" si="0"/>
        <v>46800</v>
      </c>
      <c r="E17" s="7">
        <v>48</v>
      </c>
      <c r="F17" s="7">
        <f t="shared" si="1"/>
        <v>43200</v>
      </c>
    </row>
    <row r="18" spans="1:6" ht="21" customHeight="1" x14ac:dyDescent="0.15">
      <c r="A18" s="18" t="s">
        <v>45</v>
      </c>
      <c r="B18" s="7">
        <v>1100</v>
      </c>
      <c r="C18" s="7">
        <v>20</v>
      </c>
      <c r="D18" s="7">
        <f t="shared" si="0"/>
        <v>22000</v>
      </c>
      <c r="E18" s="7">
        <v>20</v>
      </c>
      <c r="F18" s="7">
        <f t="shared" si="1"/>
        <v>22000</v>
      </c>
    </row>
    <row r="19" spans="1:6" ht="21" customHeight="1" x14ac:dyDescent="0.15">
      <c r="A19" s="18" t="s">
        <v>46</v>
      </c>
      <c r="B19" s="7">
        <v>1200</v>
      </c>
      <c r="C19" s="7">
        <v>20</v>
      </c>
      <c r="D19" s="7">
        <f t="shared" si="0"/>
        <v>24000</v>
      </c>
      <c r="E19" s="7">
        <v>16</v>
      </c>
      <c r="F19" s="7">
        <f t="shared" si="1"/>
        <v>19200</v>
      </c>
    </row>
    <row r="20" spans="1:6" ht="21" customHeight="1" x14ac:dyDescent="0.15">
      <c r="A20" s="18" t="s">
        <v>27</v>
      </c>
      <c r="B20" s="7">
        <v>800</v>
      </c>
      <c r="C20" s="7">
        <v>81</v>
      </c>
      <c r="D20" s="7">
        <f t="shared" si="0"/>
        <v>64800</v>
      </c>
      <c r="E20" s="7">
        <v>78</v>
      </c>
      <c r="F20" s="7">
        <f t="shared" si="1"/>
        <v>62400</v>
      </c>
    </row>
    <row r="21" spans="1:6" ht="21" customHeight="1" x14ac:dyDescent="0.15">
      <c r="A21" s="18" t="s">
        <v>28</v>
      </c>
      <c r="B21" s="7">
        <v>1300</v>
      </c>
      <c r="C21" s="7">
        <v>32</v>
      </c>
      <c r="D21" s="7">
        <f t="shared" si="0"/>
        <v>41600</v>
      </c>
      <c r="E21" s="7">
        <v>33</v>
      </c>
      <c r="F21" s="7">
        <f t="shared" si="1"/>
        <v>42900</v>
      </c>
    </row>
    <row r="22" spans="1:6" ht="21" customHeight="1" x14ac:dyDescent="0.15">
      <c r="A22" s="18" t="s">
        <v>49</v>
      </c>
      <c r="B22" s="7">
        <v>1500</v>
      </c>
      <c r="C22" s="7">
        <v>20</v>
      </c>
      <c r="D22" s="7">
        <f t="shared" si="0"/>
        <v>30000</v>
      </c>
      <c r="E22" s="7">
        <v>21</v>
      </c>
      <c r="F22" s="7">
        <f t="shared" si="1"/>
        <v>31500</v>
      </c>
    </row>
    <row r="23" spans="1:6" ht="21" customHeight="1" x14ac:dyDescent="0.15">
      <c r="A23" s="18" t="s">
        <v>50</v>
      </c>
      <c r="B23" s="7">
        <v>1800</v>
      </c>
      <c r="C23" s="7">
        <v>20</v>
      </c>
      <c r="D23" s="7">
        <f t="shared" si="0"/>
        <v>36000</v>
      </c>
      <c r="E23" s="7">
        <v>21</v>
      </c>
      <c r="F23" s="7">
        <f t="shared" si="1"/>
        <v>37800</v>
      </c>
    </row>
    <row r="24" spans="1:6" ht="21" customHeight="1" x14ac:dyDescent="0.15">
      <c r="A24" s="18" t="s">
        <v>35</v>
      </c>
      <c r="B24" s="7">
        <v>1400</v>
      </c>
      <c r="C24" s="7">
        <v>25</v>
      </c>
      <c r="D24" s="7">
        <f t="shared" si="0"/>
        <v>35000</v>
      </c>
      <c r="E24" s="7">
        <v>32</v>
      </c>
      <c r="F24" s="7">
        <f t="shared" si="1"/>
        <v>44800</v>
      </c>
    </row>
    <row r="25" spans="1:6" ht="21" customHeight="1" x14ac:dyDescent="0.15">
      <c r="A25" s="18" t="s">
        <v>36</v>
      </c>
      <c r="B25" s="7">
        <v>1700</v>
      </c>
      <c r="C25" s="7">
        <v>25</v>
      </c>
      <c r="D25" s="7">
        <f t="shared" si="0"/>
        <v>42500</v>
      </c>
      <c r="E25" s="7">
        <v>24</v>
      </c>
      <c r="F25" s="7">
        <f t="shared" si="1"/>
        <v>40800</v>
      </c>
    </row>
    <row r="26" spans="1:6" ht="21" customHeight="1" x14ac:dyDescent="0.15">
      <c r="A26" s="18" t="s">
        <v>51</v>
      </c>
      <c r="B26" s="7">
        <v>1200</v>
      </c>
      <c r="C26" s="7">
        <v>0</v>
      </c>
      <c r="D26" s="7">
        <f t="shared" si="0"/>
        <v>0</v>
      </c>
      <c r="E26" s="7">
        <v>7</v>
      </c>
      <c r="F26" s="7">
        <f t="shared" si="1"/>
        <v>8400</v>
      </c>
    </row>
    <row r="27" spans="1:6" ht="21" customHeight="1" x14ac:dyDescent="0.15">
      <c r="A27" s="18" t="s">
        <v>52</v>
      </c>
      <c r="B27" s="7">
        <v>1300</v>
      </c>
      <c r="C27" s="7">
        <v>4</v>
      </c>
      <c r="D27" s="7">
        <f t="shared" si="0"/>
        <v>5200</v>
      </c>
      <c r="E27" s="7">
        <v>2</v>
      </c>
      <c r="F27" s="7">
        <f t="shared" si="1"/>
        <v>2600</v>
      </c>
    </row>
    <row r="28" spans="1:6" ht="21" customHeight="1" x14ac:dyDescent="0.15">
      <c r="A28" s="18" t="s">
        <v>53</v>
      </c>
      <c r="B28" s="7">
        <v>1300</v>
      </c>
      <c r="C28" s="7">
        <v>4</v>
      </c>
      <c r="D28" s="7">
        <f t="shared" si="0"/>
        <v>5200</v>
      </c>
      <c r="E28" s="7">
        <v>1</v>
      </c>
      <c r="F28" s="7">
        <f t="shared" si="1"/>
        <v>1300</v>
      </c>
    </row>
    <row r="29" spans="1:6" ht="21" customHeight="1" x14ac:dyDescent="0.15">
      <c r="A29" s="18" t="s">
        <v>29</v>
      </c>
      <c r="B29" s="10">
        <v>2500</v>
      </c>
      <c r="C29" s="10">
        <v>40</v>
      </c>
      <c r="D29" s="10">
        <f t="shared" si="0"/>
        <v>100000</v>
      </c>
      <c r="E29" s="10">
        <v>58</v>
      </c>
      <c r="F29" s="7">
        <f t="shared" si="1"/>
        <v>145000</v>
      </c>
    </row>
    <row r="30" spans="1:6" ht="21" customHeight="1" x14ac:dyDescent="0.15">
      <c r="A30" s="18" t="s">
        <v>30</v>
      </c>
      <c r="B30" s="11">
        <v>2500</v>
      </c>
      <c r="C30" s="11">
        <v>21</v>
      </c>
      <c r="D30" s="11">
        <f t="shared" si="0"/>
        <v>52500</v>
      </c>
      <c r="E30" s="11">
        <v>25</v>
      </c>
      <c r="F30" s="7">
        <f t="shared" si="1"/>
        <v>62500</v>
      </c>
    </row>
    <row r="31" spans="1:6" ht="21" customHeight="1" x14ac:dyDescent="0.15">
      <c r="A31" s="18" t="s">
        <v>31</v>
      </c>
      <c r="B31" s="11">
        <v>3500</v>
      </c>
      <c r="C31" s="11">
        <v>11</v>
      </c>
      <c r="D31" s="11">
        <f t="shared" si="0"/>
        <v>38500</v>
      </c>
      <c r="E31" s="11">
        <v>6</v>
      </c>
      <c r="F31" s="7">
        <f t="shared" si="1"/>
        <v>21000</v>
      </c>
    </row>
    <row r="32" spans="1:6" ht="21" customHeight="1" x14ac:dyDescent="0.15">
      <c r="A32" s="18" t="s">
        <v>54</v>
      </c>
      <c r="B32" s="11">
        <v>3600</v>
      </c>
      <c r="C32" s="11">
        <v>4</v>
      </c>
      <c r="D32" s="11">
        <f t="shared" si="0"/>
        <v>14400</v>
      </c>
      <c r="E32" s="11">
        <v>0</v>
      </c>
      <c r="F32" s="30">
        <f t="shared" si="1"/>
        <v>0</v>
      </c>
    </row>
    <row r="33" spans="1:6" ht="21" customHeight="1" x14ac:dyDescent="0.15">
      <c r="A33" s="19" t="s">
        <v>32</v>
      </c>
      <c r="B33" s="11">
        <v>1540</v>
      </c>
      <c r="C33" s="11">
        <v>34</v>
      </c>
      <c r="D33" s="11">
        <f t="shared" ref="D33" si="2">B33*C33</f>
        <v>52360</v>
      </c>
      <c r="E33" s="11">
        <v>34</v>
      </c>
      <c r="F33" s="11">
        <f>B33*E33</f>
        <v>52360</v>
      </c>
    </row>
    <row r="34" spans="1:6" ht="21" customHeight="1" x14ac:dyDescent="0.15">
      <c r="A34" s="20" t="s">
        <v>33</v>
      </c>
      <c r="B34" s="6"/>
      <c r="C34" s="6">
        <f>C36+C37</f>
        <v>29</v>
      </c>
      <c r="D34" s="5">
        <f>D36+D37</f>
        <v>259200</v>
      </c>
      <c r="E34" s="6">
        <f>E36+E37</f>
        <v>29</v>
      </c>
      <c r="F34" s="5">
        <f>F36+F37</f>
        <v>259064</v>
      </c>
    </row>
    <row r="35" spans="1:6" ht="21" customHeight="1" x14ac:dyDescent="0.15">
      <c r="A35" s="8" t="s">
        <v>34</v>
      </c>
      <c r="B35" s="22" t="s">
        <v>10</v>
      </c>
      <c r="C35" s="8" t="s">
        <v>11</v>
      </c>
      <c r="D35" s="8" t="s">
        <v>12</v>
      </c>
      <c r="E35" s="8" t="s">
        <v>11</v>
      </c>
      <c r="F35" s="8" t="s">
        <v>12</v>
      </c>
    </row>
    <row r="36" spans="1:6" ht="21" customHeight="1" x14ac:dyDescent="0.15">
      <c r="A36" s="18" t="s">
        <v>41</v>
      </c>
      <c r="B36" s="32">
        <v>16108</v>
      </c>
      <c r="C36" s="32">
        <v>8</v>
      </c>
      <c r="D36" s="32">
        <v>129000</v>
      </c>
      <c r="E36" s="32">
        <v>8</v>
      </c>
      <c r="F36" s="7">
        <f t="shared" ref="F36:F37" si="3">B36*E36</f>
        <v>128864</v>
      </c>
    </row>
    <row r="37" spans="1:6" ht="21" customHeight="1" x14ac:dyDescent="0.15">
      <c r="A37" s="27" t="s">
        <v>47</v>
      </c>
      <c r="B37" s="31">
        <v>6200</v>
      </c>
      <c r="C37" s="31">
        <v>21</v>
      </c>
      <c r="D37" s="31">
        <f t="shared" ref="D37" si="4">B37*C37</f>
        <v>130200</v>
      </c>
      <c r="E37" s="31">
        <v>21</v>
      </c>
      <c r="F37" s="31">
        <f t="shared" si="3"/>
        <v>130200</v>
      </c>
    </row>
    <row r="38" spans="1:6" ht="21" customHeight="1" x14ac:dyDescent="0.15">
      <c r="A38" s="21" t="s">
        <v>42</v>
      </c>
      <c r="B38" s="14"/>
      <c r="C38" s="6">
        <f>C40+C41</f>
        <v>205</v>
      </c>
      <c r="D38" s="5">
        <f>D40+D41</f>
        <v>366740</v>
      </c>
      <c r="E38" s="6">
        <f>E40+E41</f>
        <v>205</v>
      </c>
      <c r="F38" s="5">
        <f>F40+F41</f>
        <v>100676</v>
      </c>
    </row>
    <row r="39" spans="1:6" ht="21" customHeight="1" x14ac:dyDescent="0.15">
      <c r="A39" s="8" t="s">
        <v>34</v>
      </c>
      <c r="B39" s="22" t="s">
        <v>10</v>
      </c>
      <c r="C39" s="8" t="s">
        <v>11</v>
      </c>
      <c r="D39" s="8" t="s">
        <v>12</v>
      </c>
      <c r="E39" s="29" t="s">
        <v>11</v>
      </c>
      <c r="F39" s="8" t="s">
        <v>12</v>
      </c>
    </row>
    <row r="40" spans="1:6" ht="21" customHeight="1" x14ac:dyDescent="0.15">
      <c r="A40" s="18" t="s">
        <v>43</v>
      </c>
      <c r="B40" s="32"/>
      <c r="C40" s="32">
        <v>65</v>
      </c>
      <c r="D40" s="32">
        <v>246740</v>
      </c>
      <c r="E40" s="32">
        <v>64</v>
      </c>
      <c r="F40" s="32">
        <v>30800</v>
      </c>
    </row>
    <row r="41" spans="1:6" ht="21" customHeight="1" x14ac:dyDescent="0.15">
      <c r="A41" s="27" t="s">
        <v>48</v>
      </c>
      <c r="B41" s="31"/>
      <c r="C41" s="31">
        <v>140</v>
      </c>
      <c r="D41" s="31">
        <v>120000</v>
      </c>
      <c r="E41" s="31">
        <v>141</v>
      </c>
      <c r="F41" s="31">
        <v>69876</v>
      </c>
    </row>
    <row r="42" spans="1:6" ht="21" customHeight="1" thickBot="1" x14ac:dyDescent="0.2">
      <c r="A42" s="40" t="s">
        <v>55</v>
      </c>
      <c r="B42" s="41"/>
      <c r="C42" s="41"/>
      <c r="D42" s="34">
        <f>SUM(D5,D34,D38)</f>
        <v>1407000</v>
      </c>
      <c r="E42" s="33"/>
      <c r="F42" s="35">
        <f>SUM(F5,F34,F38)</f>
        <v>1200000</v>
      </c>
    </row>
    <row r="43" spans="1:6" ht="21" customHeight="1" x14ac:dyDescent="0.15">
      <c r="C43" s="13">
        <f>C5+C34+C38</f>
        <v>801</v>
      </c>
      <c r="E43" s="13">
        <f>E5+E34+E38</f>
        <v>846</v>
      </c>
    </row>
    <row r="44" spans="1:6" ht="21" customHeight="1" x14ac:dyDescent="0.15">
      <c r="C44" s="23"/>
      <c r="D44" s="24" t="s">
        <v>57</v>
      </c>
      <c r="E44" s="23"/>
      <c r="F44" s="24" t="s">
        <v>38</v>
      </c>
    </row>
    <row r="45" spans="1:6" ht="21" customHeight="1" x14ac:dyDescent="0.15">
      <c r="A45" s="2" t="s">
        <v>58</v>
      </c>
      <c r="B45" s="3"/>
      <c r="C45" s="4"/>
      <c r="D45" s="25">
        <v>1156000</v>
      </c>
      <c r="E45" s="37">
        <v>13</v>
      </c>
      <c r="F45" s="5">
        <v>321756</v>
      </c>
    </row>
  </sheetData>
  <mergeCells count="1">
    <mergeCell ref="A42:C42"/>
  </mergeCells>
  <phoneticPr fontId="1"/>
  <pageMargins left="0.9055118110236221" right="0.70866141732283472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西高</vt:lpstr>
      <vt:lpstr>東高</vt:lpstr>
      <vt:lpstr>西高!Print_Area</vt:lpstr>
      <vt:lpstr>東高!Print_Area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t_nakamu</dc:creator>
  <cp:lastModifiedBy>上田 直子</cp:lastModifiedBy>
  <cp:lastPrinted>2017-05-08T02:39:57Z</cp:lastPrinted>
  <dcterms:created xsi:type="dcterms:W3CDTF">2015-08-07T10:00:12Z</dcterms:created>
  <dcterms:modified xsi:type="dcterms:W3CDTF">2017-06-21T05:47:50Z</dcterms:modified>
</cp:coreProperties>
</file>