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uknas.public.city.fukagawa.hokkaido.jp\学務課\main\管理係\40 事務局\01 予算・決算\負担金・補助金関係\高校支援\R1\HP更新（実績をUP）\"/>
    </mc:Choice>
  </mc:AlternateContent>
  <bookViews>
    <workbookView xWindow="3720" yWindow="0" windowWidth="24000" windowHeight="9750"/>
  </bookViews>
  <sheets>
    <sheet name="深川西高校" sheetId="10" r:id="rId1"/>
    <sheet name="深川東高校" sheetId="9" r:id="rId2"/>
    <sheet name="Sheet1" sheetId="11" r:id="rId3"/>
  </sheets>
  <definedNames>
    <definedName name="_xlnm.Print_Area" localSheetId="0">深川西高校!$A$1:$G$107</definedName>
    <definedName name="_xlnm.Print_Area" localSheetId="1">深川東高校!$A$1:$G$148</definedName>
    <definedName name="_xlnm.Print_Titles" localSheetId="0">深川西高校!$3:$3</definedName>
    <definedName name="_xlnm.Print_Titles" localSheetId="1">深川東高校!$3:$3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 i="9" l="1"/>
  <c r="F5" i="10"/>
  <c r="D8" i="11" l="1"/>
  <c r="D7" i="11"/>
  <c r="C10" i="11" l="1"/>
  <c r="B10" i="11"/>
  <c r="D9" i="11"/>
  <c r="D5" i="11"/>
  <c r="D6" i="11"/>
  <c r="D4" i="11"/>
  <c r="D10" i="11" s="1"/>
  <c r="E11" i="10" l="1"/>
  <c r="F11" i="10"/>
  <c r="G11" i="10"/>
  <c r="F14" i="10"/>
  <c r="E71" i="10"/>
  <c r="F71" i="10"/>
  <c r="G71" i="10"/>
  <c r="F74" i="10"/>
  <c r="E79" i="10"/>
  <c r="F79" i="10"/>
  <c r="G79" i="10"/>
  <c r="F82" i="10"/>
  <c r="E93" i="10"/>
  <c r="F93" i="10"/>
  <c r="G93" i="10"/>
  <c r="F96" i="10"/>
  <c r="E100" i="10"/>
  <c r="F100" i="10"/>
  <c r="G100" i="10"/>
  <c r="F106" i="10"/>
  <c r="G106" i="10"/>
  <c r="C5" i="10" s="1"/>
  <c r="D5" i="10" l="1"/>
  <c r="E14" i="9"/>
  <c r="F14" i="9"/>
  <c r="D5" i="9" s="1"/>
  <c r="G14" i="9"/>
  <c r="F17" i="9"/>
  <c r="E44" i="9"/>
  <c r="F44" i="9"/>
  <c r="G44" i="9"/>
  <c r="K44" i="9"/>
  <c r="F47" i="9"/>
  <c r="E52" i="9"/>
  <c r="F52" i="9"/>
  <c r="G52" i="9"/>
  <c r="C5" i="9" s="1"/>
  <c r="F55" i="9"/>
  <c r="E61" i="9"/>
  <c r="F61" i="9"/>
  <c r="G61" i="9"/>
  <c r="K61" i="9" s="1"/>
  <c r="F64" i="9"/>
  <c r="E74" i="9"/>
  <c r="F74" i="9"/>
  <c r="G74" i="9"/>
  <c r="K74" i="9" s="1"/>
  <c r="K14" i="9" l="1"/>
</calcChain>
</file>

<file path=xl/sharedStrings.xml><?xml version="1.0" encoding="utf-8"?>
<sst xmlns="http://schemas.openxmlformats.org/spreadsheetml/2006/main" count="366" uniqueCount="214">
  <si>
    <t>1.生徒の研修等に関する事業</t>
    <rPh sb="2" eb="4">
      <t>セイト</t>
    </rPh>
    <rPh sb="5" eb="7">
      <t>ケンシュウ</t>
    </rPh>
    <rPh sb="7" eb="8">
      <t>トウ</t>
    </rPh>
    <rPh sb="9" eb="10">
      <t>カン</t>
    </rPh>
    <rPh sb="12" eb="14">
      <t>ジギョウ</t>
    </rPh>
    <phoneticPr fontId="2"/>
  </si>
  <si>
    <t>2.模擬試験又は資格取得試験の受験助成に関する事業</t>
    <rPh sb="2" eb="4">
      <t>モギ</t>
    </rPh>
    <rPh sb="4" eb="6">
      <t>シケン</t>
    </rPh>
    <rPh sb="6" eb="7">
      <t>マタ</t>
    </rPh>
    <rPh sb="8" eb="10">
      <t>シカク</t>
    </rPh>
    <rPh sb="10" eb="12">
      <t>シュトク</t>
    </rPh>
    <rPh sb="12" eb="14">
      <t>シケン</t>
    </rPh>
    <rPh sb="15" eb="17">
      <t>ジュケン</t>
    </rPh>
    <rPh sb="17" eb="19">
      <t>ジョセイ</t>
    </rPh>
    <rPh sb="20" eb="21">
      <t>カン</t>
    </rPh>
    <rPh sb="23" eb="25">
      <t>ジギョウ</t>
    </rPh>
    <phoneticPr fontId="2"/>
  </si>
  <si>
    <t>内容</t>
    <rPh sb="0" eb="2">
      <t>ナイヨウ</t>
    </rPh>
    <phoneticPr fontId="2"/>
  </si>
  <si>
    <t>事業費</t>
    <rPh sb="0" eb="3">
      <t>ジギョウヒ</t>
    </rPh>
    <phoneticPr fontId="2"/>
  </si>
  <si>
    <t>対象
人数</t>
    <rPh sb="0" eb="2">
      <t>タイショウ</t>
    </rPh>
    <rPh sb="3" eb="5">
      <t>ニンズウ</t>
    </rPh>
    <phoneticPr fontId="2"/>
  </si>
  <si>
    <t>試験（検定）名</t>
    <rPh sb="0" eb="2">
      <t>シケン</t>
    </rPh>
    <rPh sb="3" eb="5">
      <t>ケンテイ</t>
    </rPh>
    <rPh sb="6" eb="7">
      <t>メイ</t>
    </rPh>
    <phoneticPr fontId="2"/>
  </si>
  <si>
    <t>No</t>
    <phoneticPr fontId="2"/>
  </si>
  <si>
    <t>3.学力向上に関する事業</t>
    <rPh sb="2" eb="4">
      <t>ガクリョク</t>
    </rPh>
    <rPh sb="4" eb="6">
      <t>コウジョウ</t>
    </rPh>
    <rPh sb="7" eb="8">
      <t>カン</t>
    </rPh>
    <rPh sb="10" eb="12">
      <t>ジギョウ</t>
    </rPh>
    <phoneticPr fontId="2"/>
  </si>
  <si>
    <t>4.学校ＰＲに関する事業</t>
    <rPh sb="2" eb="4">
      <t>ガッコウ</t>
    </rPh>
    <rPh sb="7" eb="8">
      <t>カン</t>
    </rPh>
    <rPh sb="10" eb="12">
      <t>ジギョウ</t>
    </rPh>
    <phoneticPr fontId="2"/>
  </si>
  <si>
    <t>項目</t>
    <rPh sb="0" eb="2">
      <t>コウモク</t>
    </rPh>
    <phoneticPr fontId="2"/>
  </si>
  <si>
    <t>内容（作成物名称等）</t>
    <rPh sb="0" eb="2">
      <t>ナイヨウ</t>
    </rPh>
    <rPh sb="3" eb="5">
      <t>サクセイ</t>
    </rPh>
    <rPh sb="5" eb="6">
      <t>ブツ</t>
    </rPh>
    <rPh sb="6" eb="8">
      <t>メイショウ</t>
    </rPh>
    <rPh sb="8" eb="9">
      <t>トウ</t>
    </rPh>
    <phoneticPr fontId="2"/>
  </si>
  <si>
    <t>数量</t>
    <rPh sb="0" eb="2">
      <t>スウリョウ</t>
    </rPh>
    <phoneticPr fontId="2"/>
  </si>
  <si>
    <t>対象学年
・級等</t>
    <rPh sb="0" eb="2">
      <t>タイショウ</t>
    </rPh>
    <rPh sb="2" eb="4">
      <t>ガクネン</t>
    </rPh>
    <rPh sb="6" eb="7">
      <t>キュウ</t>
    </rPh>
    <rPh sb="7" eb="8">
      <t>トウ</t>
    </rPh>
    <phoneticPr fontId="2"/>
  </si>
  <si>
    <t>活動内容</t>
    <rPh sb="0" eb="2">
      <t>カツドウ</t>
    </rPh>
    <rPh sb="2" eb="4">
      <t>ナイヨウ</t>
    </rPh>
    <phoneticPr fontId="2"/>
  </si>
  <si>
    <t>部活名</t>
    <rPh sb="0" eb="2">
      <t>ブカツ</t>
    </rPh>
    <rPh sb="2" eb="3">
      <t>メイ</t>
    </rPh>
    <phoneticPr fontId="2"/>
  </si>
  <si>
    <t>（単位：円）</t>
    <rPh sb="1" eb="3">
      <t>タンイ</t>
    </rPh>
    <rPh sb="4" eb="5">
      <t>エン</t>
    </rPh>
    <phoneticPr fontId="2"/>
  </si>
  <si>
    <t>（単位：人、円）</t>
    <rPh sb="1" eb="3">
      <t>タンイ</t>
    </rPh>
    <rPh sb="4" eb="5">
      <t>ニン</t>
    </rPh>
    <rPh sb="6" eb="7">
      <t>エン</t>
    </rPh>
    <phoneticPr fontId="2"/>
  </si>
  <si>
    <t>補助実績額</t>
  </si>
  <si>
    <t>事業実績一覧</t>
    <rPh sb="0" eb="2">
      <t>ジギョウ</t>
    </rPh>
    <rPh sb="2" eb="4">
      <t>ジッセキ</t>
    </rPh>
    <rPh sb="4" eb="6">
      <t>イチラン</t>
    </rPh>
    <phoneticPr fontId="2"/>
  </si>
  <si>
    <t>実施日</t>
  </si>
  <si>
    <t>合計</t>
    <rPh sb="0" eb="2">
      <t>ゴウケイ</t>
    </rPh>
    <phoneticPr fontId="2"/>
  </si>
  <si>
    <t>5.部活動助成に関する事業</t>
    <rPh sb="2" eb="5">
      <t>ブカツドウ</t>
    </rPh>
    <rPh sb="5" eb="7">
      <t>ジョセイ</t>
    </rPh>
    <rPh sb="8" eb="9">
      <t>カン</t>
    </rPh>
    <rPh sb="11" eb="13">
      <t>ジギョウ</t>
    </rPh>
    <phoneticPr fontId="2"/>
  </si>
  <si>
    <t>ポスター</t>
    <phoneticPr fontId="2"/>
  </si>
  <si>
    <t>Ａ４版カラー。8ページ</t>
    <rPh sb="2" eb="3">
      <t>バン</t>
    </rPh>
    <phoneticPr fontId="2"/>
  </si>
  <si>
    <t>6.通学交通費助成に関する事業</t>
    <rPh sb="2" eb="4">
      <t>ツウガク</t>
    </rPh>
    <rPh sb="4" eb="7">
      <t>コウツウヒ</t>
    </rPh>
    <rPh sb="7" eb="9">
      <t>ジョセイ</t>
    </rPh>
    <rPh sb="10" eb="11">
      <t>カン</t>
    </rPh>
    <rPh sb="13" eb="15">
      <t>ジギョウ</t>
    </rPh>
    <phoneticPr fontId="2"/>
  </si>
  <si>
    <t>事業内容</t>
    <rPh sb="0" eb="2">
      <t>ジギョウ</t>
    </rPh>
    <rPh sb="2" eb="4">
      <t>ナイヨウ</t>
    </rPh>
    <phoneticPr fontId="2"/>
  </si>
  <si>
    <t>通学交通費助成</t>
    <rPh sb="0" eb="2">
      <t>ツウガク</t>
    </rPh>
    <rPh sb="2" eb="5">
      <t>コウツウヒ</t>
    </rPh>
    <rPh sb="5" eb="7">
      <t>ジョセイ</t>
    </rPh>
    <phoneticPr fontId="2"/>
  </si>
  <si>
    <t>対象経費</t>
    <rPh sb="0" eb="2">
      <t>タイショウ</t>
    </rPh>
    <rPh sb="2" eb="4">
      <t>ケイヒ</t>
    </rPh>
    <phoneticPr fontId="2"/>
  </si>
  <si>
    <t>申請額</t>
    <phoneticPr fontId="2"/>
  </si>
  <si>
    <t>３年</t>
    <rPh sb="1" eb="2">
      <t>ネン</t>
    </rPh>
    <phoneticPr fontId="2"/>
  </si>
  <si>
    <t>１年</t>
    <rPh sb="1" eb="2">
      <t>ネン</t>
    </rPh>
    <phoneticPr fontId="2"/>
  </si>
  <si>
    <t>２年</t>
    <rPh sb="1" eb="2">
      <t>ネン</t>
    </rPh>
    <phoneticPr fontId="2"/>
  </si>
  <si>
    <t>実用英語検定①</t>
    <rPh sb="0" eb="2">
      <t>ジツヨウ</t>
    </rPh>
    <rPh sb="2" eb="4">
      <t>エイゴ</t>
    </rPh>
    <rPh sb="4" eb="6">
      <t>ケンテイ</t>
    </rPh>
    <phoneticPr fontId="2"/>
  </si>
  <si>
    <t>２・３年</t>
    <rPh sb="3" eb="4">
      <t>ネン</t>
    </rPh>
    <phoneticPr fontId="2"/>
  </si>
  <si>
    <t>第１回全統マーク模試</t>
    <rPh sb="0" eb="1">
      <t>ダイ</t>
    </rPh>
    <rPh sb="2" eb="3">
      <t>カイ</t>
    </rPh>
    <rPh sb="3" eb="4">
      <t>ゼン</t>
    </rPh>
    <rPh sb="4" eb="5">
      <t>トウ</t>
    </rPh>
    <rPh sb="8" eb="10">
      <t>モシ</t>
    </rPh>
    <phoneticPr fontId="2"/>
  </si>
  <si>
    <t>看護模試①（東京アカデミー）</t>
    <rPh sb="0" eb="2">
      <t>カンゴ</t>
    </rPh>
    <rPh sb="2" eb="4">
      <t>モシ</t>
    </rPh>
    <rPh sb="6" eb="8">
      <t>トウキョウ</t>
    </rPh>
    <phoneticPr fontId="2"/>
  </si>
  <si>
    <t>道看護模試①</t>
    <rPh sb="0" eb="1">
      <t>ドウ</t>
    </rPh>
    <rPh sb="1" eb="3">
      <t>カンゴ</t>
    </rPh>
    <rPh sb="3" eb="5">
      <t>モシ</t>
    </rPh>
    <phoneticPr fontId="2"/>
  </si>
  <si>
    <t>公務員模試①</t>
    <rPh sb="0" eb="3">
      <t>コウムイン</t>
    </rPh>
    <rPh sb="3" eb="5">
      <t>モシ</t>
    </rPh>
    <phoneticPr fontId="2"/>
  </si>
  <si>
    <t>小論文模試（学研）①</t>
    <rPh sb="0" eb="3">
      <t>ショウロンブン</t>
    </rPh>
    <rPh sb="3" eb="5">
      <t>モシ</t>
    </rPh>
    <rPh sb="6" eb="8">
      <t>ガッケン</t>
    </rPh>
    <phoneticPr fontId="2"/>
  </si>
  <si>
    <t>看護模試①（看予備）</t>
    <rPh sb="0" eb="2">
      <t>カンゴ</t>
    </rPh>
    <rPh sb="2" eb="4">
      <t>モシ</t>
    </rPh>
    <rPh sb="6" eb="7">
      <t>カン</t>
    </rPh>
    <rPh sb="7" eb="9">
      <t>ヨビ</t>
    </rPh>
    <phoneticPr fontId="2"/>
  </si>
  <si>
    <t>看護模試②（看予備）</t>
    <rPh sb="0" eb="2">
      <t>カンゴ</t>
    </rPh>
    <rPh sb="2" eb="4">
      <t>モシ</t>
    </rPh>
    <rPh sb="6" eb="7">
      <t>カン</t>
    </rPh>
    <rPh sb="7" eb="9">
      <t>ヨビ</t>
    </rPh>
    <phoneticPr fontId="2"/>
  </si>
  <si>
    <t>全統記述模試①</t>
    <rPh sb="0" eb="1">
      <t>ゼン</t>
    </rPh>
    <rPh sb="1" eb="2">
      <t>トウ</t>
    </rPh>
    <rPh sb="2" eb="4">
      <t>キジュツ</t>
    </rPh>
    <rPh sb="4" eb="6">
      <t>モシ</t>
    </rPh>
    <phoneticPr fontId="2"/>
  </si>
  <si>
    <t>公務員模試②</t>
    <rPh sb="0" eb="3">
      <t>コウムイン</t>
    </rPh>
    <rPh sb="3" eb="5">
      <t>モシ</t>
    </rPh>
    <phoneticPr fontId="2"/>
  </si>
  <si>
    <t>公務員模試③</t>
    <rPh sb="0" eb="3">
      <t>コウムイン</t>
    </rPh>
    <rPh sb="3" eb="5">
      <t>モシ</t>
    </rPh>
    <phoneticPr fontId="2"/>
  </si>
  <si>
    <t>公務員模試④</t>
    <rPh sb="0" eb="3">
      <t>コウムイン</t>
    </rPh>
    <rPh sb="3" eb="5">
      <t>モシ</t>
    </rPh>
    <phoneticPr fontId="2"/>
  </si>
  <si>
    <t>ベネッセ総合学力テスト</t>
    <rPh sb="4" eb="6">
      <t>ソウゴウ</t>
    </rPh>
    <rPh sb="6" eb="8">
      <t>ガクリョク</t>
    </rPh>
    <phoneticPr fontId="2"/>
  </si>
  <si>
    <t>漢字検定①</t>
    <rPh sb="0" eb="2">
      <t>カンジ</t>
    </rPh>
    <rPh sb="2" eb="4">
      <t>ケンテイ</t>
    </rPh>
    <phoneticPr fontId="2"/>
  </si>
  <si>
    <t>１～３年</t>
    <rPh sb="3" eb="4">
      <t>ネン</t>
    </rPh>
    <phoneticPr fontId="2"/>
  </si>
  <si>
    <t>道看護模試③</t>
    <rPh sb="0" eb="1">
      <t>ドウ</t>
    </rPh>
    <rPh sb="1" eb="3">
      <t>カンゴ</t>
    </rPh>
    <rPh sb="3" eb="5">
      <t>モシ</t>
    </rPh>
    <phoneticPr fontId="2"/>
  </si>
  <si>
    <t>総合学力テスト</t>
    <rPh sb="0" eb="2">
      <t>ソウゴウ</t>
    </rPh>
    <rPh sb="2" eb="4">
      <t>ガクリョク</t>
    </rPh>
    <phoneticPr fontId="2"/>
  </si>
  <si>
    <t>公務員模試⑤</t>
    <rPh sb="0" eb="3">
      <t>コウムイン</t>
    </rPh>
    <rPh sb="3" eb="5">
      <t>モシ</t>
    </rPh>
    <phoneticPr fontId="2"/>
  </si>
  <si>
    <t>小論文模試（学研）②</t>
    <rPh sb="0" eb="3">
      <t>ショウロンブン</t>
    </rPh>
    <rPh sb="3" eb="5">
      <t>モシ</t>
    </rPh>
    <rPh sb="6" eb="8">
      <t>ガッケン</t>
    </rPh>
    <phoneticPr fontId="2"/>
  </si>
  <si>
    <t>全統マーク模試②</t>
    <rPh sb="0" eb="2">
      <t>ゼントウ</t>
    </rPh>
    <rPh sb="5" eb="7">
      <t>モシ</t>
    </rPh>
    <phoneticPr fontId="2"/>
  </si>
  <si>
    <t>道看護模試④</t>
    <rPh sb="0" eb="1">
      <t>ドウ</t>
    </rPh>
    <rPh sb="1" eb="3">
      <t>カンゴ</t>
    </rPh>
    <rPh sb="3" eb="5">
      <t>モシ</t>
    </rPh>
    <phoneticPr fontId="2"/>
  </si>
  <si>
    <t>実用英語検定②</t>
    <rPh sb="0" eb="2">
      <t>ジツヨウ</t>
    </rPh>
    <rPh sb="2" eb="4">
      <t>エイゴ</t>
    </rPh>
    <rPh sb="4" eb="6">
      <t>ケンテイ</t>
    </rPh>
    <phoneticPr fontId="2"/>
  </si>
  <si>
    <t>看護模試②（東京アカデミー）</t>
    <rPh sb="0" eb="2">
      <t>カンゴ</t>
    </rPh>
    <rPh sb="2" eb="4">
      <t>モシ</t>
    </rPh>
    <rPh sb="6" eb="8">
      <t>トウキョウ</t>
    </rPh>
    <phoneticPr fontId="2"/>
  </si>
  <si>
    <t>公務員模試⑥</t>
    <rPh sb="0" eb="3">
      <t>コウムイン</t>
    </rPh>
    <rPh sb="3" eb="5">
      <t>モシ</t>
    </rPh>
    <phoneticPr fontId="2"/>
  </si>
  <si>
    <t>小論文模試（ベネッセ）</t>
    <rPh sb="0" eb="5">
      <t>ショウロンブンモシ</t>
    </rPh>
    <phoneticPr fontId="2"/>
  </si>
  <si>
    <t>通学交通費助成（前期）</t>
    <rPh sb="0" eb="2">
      <t>ツウガク</t>
    </rPh>
    <rPh sb="2" eb="5">
      <t>コウツウヒ</t>
    </rPh>
    <rPh sb="5" eb="7">
      <t>ジョセイ</t>
    </rPh>
    <rPh sb="8" eb="10">
      <t>ゼンキ</t>
    </rPh>
    <phoneticPr fontId="2"/>
  </si>
  <si>
    <t>通学交通費助成（後期）</t>
    <rPh sb="0" eb="2">
      <t>ツウガク</t>
    </rPh>
    <rPh sb="2" eb="5">
      <t>コウツウヒ</t>
    </rPh>
    <rPh sb="5" eb="7">
      <t>ジョセイ</t>
    </rPh>
    <rPh sb="8" eb="10">
      <t>コウキ</t>
    </rPh>
    <phoneticPr fontId="2"/>
  </si>
  <si>
    <t>高２公務員模試①</t>
    <rPh sb="0" eb="1">
      <t>タカ</t>
    </rPh>
    <rPh sb="2" eb="5">
      <t>コウムイン</t>
    </rPh>
    <rPh sb="5" eb="7">
      <t>モシ</t>
    </rPh>
    <phoneticPr fontId="2"/>
  </si>
  <si>
    <t>Ａ１版カラー。配布用</t>
    <rPh sb="2" eb="3">
      <t>バン</t>
    </rPh>
    <rPh sb="7" eb="10">
      <t>ハイフヨウ</t>
    </rPh>
    <phoneticPr fontId="2"/>
  </si>
  <si>
    <t>チラシ折り込み①</t>
    <rPh sb="3" eb="4">
      <t>オ</t>
    </rPh>
    <rPh sb="5" eb="6">
      <t>コ</t>
    </rPh>
    <phoneticPr fontId="2"/>
  </si>
  <si>
    <t>チラシ折り込み②</t>
    <rPh sb="3" eb="4">
      <t>オ</t>
    </rPh>
    <rPh sb="5" eb="6">
      <t>コ</t>
    </rPh>
    <phoneticPr fontId="2"/>
  </si>
  <si>
    <t>チラシ折り込み③</t>
    <rPh sb="3" eb="4">
      <t>オ</t>
    </rPh>
    <rPh sb="5" eb="6">
      <t>コ</t>
    </rPh>
    <phoneticPr fontId="2"/>
  </si>
  <si>
    <t>全統記述模試</t>
    <rPh sb="0" eb="2">
      <t>ゼントウ</t>
    </rPh>
    <rPh sb="2" eb="4">
      <t>キジュツ</t>
    </rPh>
    <rPh sb="4" eb="6">
      <t>モシ</t>
    </rPh>
    <phoneticPr fontId="2"/>
  </si>
  <si>
    <t>ベネッセ駿台記述模試②</t>
    <rPh sb="4" eb="6">
      <t>スンダイ</t>
    </rPh>
    <rPh sb="6" eb="8">
      <t>キジュツ</t>
    </rPh>
    <rPh sb="8" eb="10">
      <t>モシ</t>
    </rPh>
    <phoneticPr fontId="2"/>
  </si>
  <si>
    <t>北大入試オープン</t>
    <rPh sb="0" eb="2">
      <t>ホクダイ</t>
    </rPh>
    <rPh sb="2" eb="4">
      <t>ニュウシ</t>
    </rPh>
    <phoneticPr fontId="2"/>
  </si>
  <si>
    <t>第１回漢字検定</t>
    <rPh sb="0" eb="1">
      <t>ダイ</t>
    </rPh>
    <rPh sb="2" eb="3">
      <t>カイ</t>
    </rPh>
    <rPh sb="3" eb="5">
      <t>カンジ</t>
    </rPh>
    <rPh sb="5" eb="7">
      <t>ケンテイ</t>
    </rPh>
    <phoneticPr fontId="2"/>
  </si>
  <si>
    <t>センタープレテスト模試</t>
    <rPh sb="9" eb="11">
      <t>モシ</t>
    </rPh>
    <phoneticPr fontId="2"/>
  </si>
  <si>
    <t>観劇</t>
    <rPh sb="0" eb="2">
      <t>カンゲキ</t>
    </rPh>
    <phoneticPr fontId="2"/>
  </si>
  <si>
    <t>Ｂ４片面</t>
    <rPh sb="2" eb="4">
      <t>カタメン</t>
    </rPh>
    <phoneticPr fontId="2"/>
  </si>
  <si>
    <t>小論文模試③</t>
    <rPh sb="0" eb="3">
      <t>ショウロンブン</t>
    </rPh>
    <rPh sb="3" eb="5">
      <t>モシ</t>
    </rPh>
    <phoneticPr fontId="2"/>
  </si>
  <si>
    <t>全統記述模試②</t>
    <rPh sb="0" eb="2">
      <t>ゼントウ</t>
    </rPh>
    <rPh sb="2" eb="4">
      <t>キジュツ</t>
    </rPh>
    <rPh sb="4" eb="6">
      <t>モシ</t>
    </rPh>
    <phoneticPr fontId="2"/>
  </si>
  <si>
    <t>道看護模試⑤</t>
    <rPh sb="0" eb="1">
      <t>ドウ</t>
    </rPh>
    <rPh sb="1" eb="3">
      <t>カンゴ</t>
    </rPh>
    <rPh sb="3" eb="5">
      <t>モシ</t>
    </rPh>
    <phoneticPr fontId="2"/>
  </si>
  <si>
    <t>看護模試③</t>
    <rPh sb="0" eb="2">
      <t>カンゴ</t>
    </rPh>
    <rPh sb="2" eb="4">
      <t>モシ</t>
    </rPh>
    <phoneticPr fontId="2"/>
  </si>
  <si>
    <t>写真</t>
    <rPh sb="0" eb="2">
      <t>シャシン</t>
    </rPh>
    <phoneticPr fontId="2"/>
  </si>
  <si>
    <t>陸上</t>
    <rPh sb="0" eb="2">
      <t>リクジョウ</t>
    </rPh>
    <phoneticPr fontId="2"/>
  </si>
  <si>
    <t>チラシ折り込み④</t>
    <rPh sb="3" eb="4">
      <t>オ</t>
    </rPh>
    <rPh sb="5" eb="6">
      <t>コ</t>
    </rPh>
    <phoneticPr fontId="2"/>
  </si>
  <si>
    <t>第３回全統マーク模試</t>
    <rPh sb="0" eb="1">
      <t>ダイ</t>
    </rPh>
    <rPh sb="2" eb="3">
      <t>カイ</t>
    </rPh>
    <rPh sb="3" eb="5">
      <t>ゼントウ</t>
    </rPh>
    <rPh sb="8" eb="10">
      <t>モシ</t>
    </rPh>
    <phoneticPr fontId="2"/>
  </si>
  <si>
    <t>実用英語検定③</t>
    <rPh sb="0" eb="2">
      <t>ジツヨウ</t>
    </rPh>
    <rPh sb="2" eb="4">
      <t>エイゴ</t>
    </rPh>
    <rPh sb="4" eb="6">
      <t>ケンテイ</t>
    </rPh>
    <phoneticPr fontId="2"/>
  </si>
  <si>
    <t>進研模試総合学力テスト</t>
    <rPh sb="0" eb="2">
      <t>シンケン</t>
    </rPh>
    <rPh sb="2" eb="4">
      <t>モシ</t>
    </rPh>
    <rPh sb="4" eb="6">
      <t>ソウゴウ</t>
    </rPh>
    <rPh sb="6" eb="8">
      <t>ガクリョク</t>
    </rPh>
    <phoneticPr fontId="2"/>
  </si>
  <si>
    <t>高２公務員模試②</t>
    <rPh sb="0" eb="1">
      <t>タカ</t>
    </rPh>
    <rPh sb="2" eb="5">
      <t>コウムイン</t>
    </rPh>
    <rPh sb="5" eb="7">
      <t>モシ</t>
    </rPh>
    <phoneticPr fontId="2"/>
  </si>
  <si>
    <t>高２看護模試④</t>
    <rPh sb="0" eb="1">
      <t>タカ</t>
    </rPh>
    <rPh sb="2" eb="4">
      <t>カンゴ</t>
    </rPh>
    <rPh sb="4" eb="6">
      <t>モシ</t>
    </rPh>
    <phoneticPr fontId="2"/>
  </si>
  <si>
    <t>駿台センタープレテスト</t>
    <rPh sb="0" eb="2">
      <t>スンダイ</t>
    </rPh>
    <phoneticPr fontId="2"/>
  </si>
  <si>
    <t>センターテスト直前演習</t>
    <rPh sb="7" eb="9">
      <t>チョクゼン</t>
    </rPh>
    <rPh sb="9" eb="11">
      <t>エンシュウ</t>
    </rPh>
    <phoneticPr fontId="2"/>
  </si>
  <si>
    <t>１月ベネッセ総合学力テスト</t>
    <rPh sb="1" eb="2">
      <t>ガツ</t>
    </rPh>
    <rPh sb="6" eb="8">
      <t>ソウゴウ</t>
    </rPh>
    <rPh sb="8" eb="10">
      <t>ガクリョク</t>
    </rPh>
    <phoneticPr fontId="2"/>
  </si>
  <si>
    <t>ベネッセ大学共通テスト早期対策</t>
    <rPh sb="4" eb="6">
      <t>ダイガク</t>
    </rPh>
    <rPh sb="6" eb="8">
      <t>キョウツウ</t>
    </rPh>
    <rPh sb="11" eb="13">
      <t>ソウキ</t>
    </rPh>
    <rPh sb="13" eb="15">
      <t>タイサク</t>
    </rPh>
    <phoneticPr fontId="2"/>
  </si>
  <si>
    <t>チラシ折り込み⑤</t>
    <rPh sb="3" eb="4">
      <t>オ</t>
    </rPh>
    <rPh sb="5" eb="6">
      <t>コ</t>
    </rPh>
    <phoneticPr fontId="2"/>
  </si>
  <si>
    <t>チラシ折り込み⑥</t>
    <rPh sb="3" eb="4">
      <t>オ</t>
    </rPh>
    <rPh sb="5" eb="6">
      <t>コ</t>
    </rPh>
    <phoneticPr fontId="2"/>
  </si>
  <si>
    <t>チラシ折り込み⑦</t>
    <rPh sb="3" eb="4">
      <t>オ</t>
    </rPh>
    <rPh sb="5" eb="6">
      <t>コ</t>
    </rPh>
    <phoneticPr fontId="2"/>
  </si>
  <si>
    <t>申請額</t>
    <phoneticPr fontId="2"/>
  </si>
  <si>
    <t>申請額</t>
    <phoneticPr fontId="2"/>
  </si>
  <si>
    <t>No</t>
    <phoneticPr fontId="2"/>
  </si>
  <si>
    <t>卓球部</t>
    <rPh sb="0" eb="3">
      <t>タッキュウブ</t>
    </rPh>
    <phoneticPr fontId="2"/>
  </si>
  <si>
    <t>全道大会（札幌市）</t>
    <rPh sb="0" eb="2">
      <t>ゼンドウ</t>
    </rPh>
    <rPh sb="2" eb="4">
      <t>タイカイ</t>
    </rPh>
    <rPh sb="5" eb="7">
      <t>サッポロ</t>
    </rPh>
    <rPh sb="7" eb="8">
      <t>シ</t>
    </rPh>
    <phoneticPr fontId="2"/>
  </si>
  <si>
    <t>１２／１３～１２／１４</t>
    <phoneticPr fontId="2"/>
  </si>
  <si>
    <t>柔道部</t>
    <rPh sb="0" eb="3">
      <t>ジュウドウブ</t>
    </rPh>
    <phoneticPr fontId="2"/>
  </si>
  <si>
    <t>１２／８～１２／１０</t>
    <phoneticPr fontId="2"/>
  </si>
  <si>
    <t>写真部</t>
    <rPh sb="0" eb="3">
      <t>シャシンブ</t>
    </rPh>
    <phoneticPr fontId="2"/>
  </si>
  <si>
    <t>全道大会（室蘭市）</t>
    <rPh sb="0" eb="2">
      <t>ゼンドウ</t>
    </rPh>
    <rPh sb="2" eb="4">
      <t>タイカイ</t>
    </rPh>
    <rPh sb="5" eb="7">
      <t>ムロラン</t>
    </rPh>
    <rPh sb="7" eb="8">
      <t>シ</t>
    </rPh>
    <phoneticPr fontId="2"/>
  </si>
  <si>
    <t>１０／１５～１０／１８</t>
    <phoneticPr fontId="2"/>
  </si>
  <si>
    <t>全道大会（北見市）</t>
    <rPh sb="0" eb="2">
      <t>ゼンドウ</t>
    </rPh>
    <rPh sb="2" eb="4">
      <t>タイカイ</t>
    </rPh>
    <rPh sb="5" eb="7">
      <t>キタミ</t>
    </rPh>
    <rPh sb="7" eb="8">
      <t>シ</t>
    </rPh>
    <phoneticPr fontId="2"/>
  </si>
  <si>
    <t>６／１７～６／２１</t>
    <phoneticPr fontId="2"/>
  </si>
  <si>
    <t>陸上部</t>
    <rPh sb="0" eb="3">
      <t>リクジョウブ</t>
    </rPh>
    <phoneticPr fontId="2"/>
  </si>
  <si>
    <t>全道大会（帯広市）</t>
    <rPh sb="0" eb="2">
      <t>ゼンドウ</t>
    </rPh>
    <rPh sb="2" eb="4">
      <t>タイカイ</t>
    </rPh>
    <rPh sb="5" eb="7">
      <t>オビヒロ</t>
    </rPh>
    <rPh sb="7" eb="8">
      <t>シ</t>
    </rPh>
    <phoneticPr fontId="2"/>
  </si>
  <si>
    <t>６／１８～６／２１</t>
    <phoneticPr fontId="2"/>
  </si>
  <si>
    <t>ワープロ・パソコン部</t>
    <rPh sb="9" eb="10">
      <t>ブ</t>
    </rPh>
    <phoneticPr fontId="2"/>
  </si>
  <si>
    <t>６／１３～６／１４</t>
    <phoneticPr fontId="2"/>
  </si>
  <si>
    <t>全道大会（函館市）</t>
    <rPh sb="0" eb="2">
      <t>ゼンドウ</t>
    </rPh>
    <rPh sb="2" eb="4">
      <t>タイカイ</t>
    </rPh>
    <rPh sb="5" eb="7">
      <t>ハコダテ</t>
    </rPh>
    <rPh sb="7" eb="8">
      <t>シ</t>
    </rPh>
    <phoneticPr fontId="2"/>
  </si>
  <si>
    <t>９／１７～９／２０</t>
    <phoneticPr fontId="2"/>
  </si>
  <si>
    <t>６／１９～６／２１</t>
    <phoneticPr fontId="2"/>
  </si>
  <si>
    <t>弓道部</t>
    <rPh sb="0" eb="3">
      <t>キュウドウブ</t>
    </rPh>
    <phoneticPr fontId="2"/>
  </si>
  <si>
    <t>６／１２～６／１３</t>
    <phoneticPr fontId="2"/>
  </si>
  <si>
    <t>申請額</t>
    <phoneticPr fontId="2"/>
  </si>
  <si>
    <t>市内チラシ配布用</t>
    <rPh sb="0" eb="2">
      <t>シナイ</t>
    </rPh>
    <rPh sb="5" eb="7">
      <t>ハイフ</t>
    </rPh>
    <rPh sb="7" eb="8">
      <t>ヨウ</t>
    </rPh>
    <phoneticPr fontId="2"/>
  </si>
  <si>
    <t>インク・マスター</t>
    <phoneticPr fontId="2"/>
  </si>
  <si>
    <t>コピー用紙</t>
    <rPh sb="3" eb="5">
      <t>ヨウシ</t>
    </rPh>
    <phoneticPr fontId="2"/>
  </si>
  <si>
    <t>市内小中学校、関連施設配布用</t>
    <rPh sb="0" eb="2">
      <t>シナイ</t>
    </rPh>
    <rPh sb="2" eb="6">
      <t>ショウチュウガッコウ</t>
    </rPh>
    <rPh sb="7" eb="9">
      <t>カンレン</t>
    </rPh>
    <rPh sb="9" eb="11">
      <t>シセツ</t>
    </rPh>
    <rPh sb="11" eb="13">
      <t>ハイフ</t>
    </rPh>
    <rPh sb="13" eb="14">
      <t>ヨウ</t>
    </rPh>
    <phoneticPr fontId="2"/>
  </si>
  <si>
    <t>ポテトチップス・りんごラムネ</t>
    <phoneticPr fontId="2"/>
  </si>
  <si>
    <t>｢農業高校へ行こう！｣｢商業高校から一橋大学に入って公認会計士合格した話｣市内小中学校、関連施設配布用</t>
    <rPh sb="37" eb="39">
      <t>シナイ</t>
    </rPh>
    <rPh sb="39" eb="43">
      <t>ショウチュウガッコウ</t>
    </rPh>
    <rPh sb="44" eb="46">
      <t>カンレン</t>
    </rPh>
    <rPh sb="46" eb="48">
      <t>シセツ</t>
    </rPh>
    <rPh sb="48" eb="50">
      <t>ハイフ</t>
    </rPh>
    <rPh sb="50" eb="51">
      <t>ヨウ</t>
    </rPh>
    <phoneticPr fontId="2"/>
  </si>
  <si>
    <t>書籍</t>
    <rPh sb="0" eb="2">
      <t>ショセキ</t>
    </rPh>
    <phoneticPr fontId="2"/>
  </si>
  <si>
    <t>Ａ２版カラー。市内小中学校、関連施設配布用</t>
    <rPh sb="2" eb="3">
      <t>バン</t>
    </rPh>
    <rPh sb="7" eb="9">
      <t>シナイ</t>
    </rPh>
    <rPh sb="9" eb="13">
      <t>ショウチュウガッコウ</t>
    </rPh>
    <rPh sb="14" eb="16">
      <t>カンレン</t>
    </rPh>
    <rPh sb="16" eb="18">
      <t>シセツ</t>
    </rPh>
    <rPh sb="18" eb="21">
      <t>ハイフヨウ</t>
    </rPh>
    <phoneticPr fontId="2"/>
  </si>
  <si>
    <t>危険物取扱者（丙種・乙種第４類）</t>
    <rPh sb="0" eb="3">
      <t>キケンブツ</t>
    </rPh>
    <rPh sb="3" eb="6">
      <t>トリアツカイシャ</t>
    </rPh>
    <rPh sb="7" eb="9">
      <t>ヘイシュ</t>
    </rPh>
    <rPh sb="10" eb="12">
      <t>オツシュ</t>
    </rPh>
    <rPh sb="12" eb="13">
      <t>ダイ</t>
    </rPh>
    <rPh sb="14" eb="15">
      <t>ルイ</t>
    </rPh>
    <phoneticPr fontId="2"/>
  </si>
  <si>
    <t>随時　2月2日実施</t>
    <rPh sb="0" eb="2">
      <t>ズイジ</t>
    </rPh>
    <rPh sb="4" eb="5">
      <t>ガツ</t>
    </rPh>
    <rPh sb="6" eb="7">
      <t>ニチ</t>
    </rPh>
    <rPh sb="7" eb="9">
      <t>ジッシ</t>
    </rPh>
    <phoneticPr fontId="2"/>
  </si>
  <si>
    <t>3級</t>
    <rPh sb="1" eb="2">
      <t>キュウ</t>
    </rPh>
    <phoneticPr fontId="2"/>
  </si>
  <si>
    <t>農業技術検定</t>
    <rPh sb="0" eb="2">
      <t>ノウギョウ</t>
    </rPh>
    <rPh sb="2" eb="4">
      <t>ギジュツ</t>
    </rPh>
    <rPh sb="4" eb="6">
      <t>ケンテイ</t>
    </rPh>
    <phoneticPr fontId="2"/>
  </si>
  <si>
    <t>随時</t>
    <rPh sb="0" eb="2">
      <t>ズイジ</t>
    </rPh>
    <phoneticPr fontId="2"/>
  </si>
  <si>
    <t>ＩＴパスポート試験　（商業）</t>
    <rPh sb="7" eb="9">
      <t>シケン</t>
    </rPh>
    <rPh sb="11" eb="13">
      <t>ショウギョウ</t>
    </rPh>
    <phoneticPr fontId="2"/>
  </si>
  <si>
    <t>随時　H30年度6月実施</t>
    <rPh sb="0" eb="2">
      <t>ズイジ</t>
    </rPh>
    <rPh sb="6" eb="8">
      <t>ネンド</t>
    </rPh>
    <rPh sb="9" eb="10">
      <t>ガツ</t>
    </rPh>
    <rPh sb="10" eb="12">
      <t>ジッシ</t>
    </rPh>
    <phoneticPr fontId="2"/>
  </si>
  <si>
    <t>進路マップ実力判断テスト</t>
    <rPh sb="0" eb="2">
      <t>シンロ</t>
    </rPh>
    <rPh sb="5" eb="7">
      <t>ジツリョク</t>
    </rPh>
    <rPh sb="7" eb="9">
      <t>ハンダン</t>
    </rPh>
    <phoneticPr fontId="2"/>
  </si>
  <si>
    <t>模擬試験(小論文)</t>
    <rPh sb="0" eb="2">
      <t>モギ</t>
    </rPh>
    <rPh sb="2" eb="4">
      <t>シケン</t>
    </rPh>
    <rPh sb="5" eb="8">
      <t>ショウロンブン</t>
    </rPh>
    <phoneticPr fontId="2"/>
  </si>
  <si>
    <t>随時　H30年度7月実施</t>
    <rPh sb="0" eb="2">
      <t>ズイジ</t>
    </rPh>
    <rPh sb="6" eb="8">
      <t>ネンド</t>
    </rPh>
    <rPh sb="9" eb="10">
      <t>ガツ</t>
    </rPh>
    <rPh sb="10" eb="12">
      <t>ジッシ</t>
    </rPh>
    <phoneticPr fontId="2"/>
  </si>
  <si>
    <t>第154回　日商簿記検定試験</t>
    <rPh sb="0" eb="1">
      <t>ダイ</t>
    </rPh>
    <rPh sb="4" eb="5">
      <t>カイ</t>
    </rPh>
    <rPh sb="6" eb="14">
      <t>ニッショウボキケンテイシケン</t>
    </rPh>
    <phoneticPr fontId="2"/>
  </si>
  <si>
    <t>第197回　全経簿記能力検定</t>
    <rPh sb="0" eb="1">
      <t>ダイ</t>
    </rPh>
    <rPh sb="4" eb="5">
      <t>カイ</t>
    </rPh>
    <rPh sb="6" eb="8">
      <t>ゼンケイ</t>
    </rPh>
    <rPh sb="8" eb="10">
      <t>ボキ</t>
    </rPh>
    <rPh sb="10" eb="12">
      <t>ノウリョク</t>
    </rPh>
    <rPh sb="12" eb="14">
      <t>ケンテイ</t>
    </rPh>
    <phoneticPr fontId="2"/>
  </si>
  <si>
    <t>ﾏｰｹﾃｨﾝｸﾞ､ﾋﾞｼﾞﾈｽ経済､ﾋﾞｼﾞﾈｽ基礎</t>
    <rPh sb="15" eb="17">
      <t>ケイザイ</t>
    </rPh>
    <rPh sb="24" eb="26">
      <t>キソ</t>
    </rPh>
    <phoneticPr fontId="2"/>
  </si>
  <si>
    <t>第34回　全商商業経済検定</t>
    <rPh sb="0" eb="1">
      <t>ダイ</t>
    </rPh>
    <rPh sb="3" eb="4">
      <t>カイ</t>
    </rPh>
    <rPh sb="5" eb="7">
      <t>ゼンショウ</t>
    </rPh>
    <rPh sb="7" eb="9">
      <t>ショウギョウ</t>
    </rPh>
    <rPh sb="9" eb="11">
      <t>ケイザイ</t>
    </rPh>
    <rPh sb="11" eb="13">
      <t>ケンテイ</t>
    </rPh>
    <phoneticPr fontId="2"/>
  </si>
  <si>
    <t>3級､2級､1級会計、1級原価計算</t>
    <rPh sb="1" eb="2">
      <t>キュウ</t>
    </rPh>
    <rPh sb="4" eb="5">
      <t>キュウ</t>
    </rPh>
    <rPh sb="7" eb="8">
      <t>キュウ</t>
    </rPh>
    <rPh sb="8" eb="10">
      <t>カイケイ</t>
    </rPh>
    <rPh sb="12" eb="13">
      <t>キュウ</t>
    </rPh>
    <rPh sb="13" eb="15">
      <t>ゲンカ</t>
    </rPh>
    <rPh sb="15" eb="17">
      <t>ケイサン</t>
    </rPh>
    <phoneticPr fontId="2"/>
  </si>
  <si>
    <t>第89回　全商簿記実務検定</t>
    <rPh sb="0" eb="1">
      <t>ダイ</t>
    </rPh>
    <rPh sb="3" eb="4">
      <t>カイ</t>
    </rPh>
    <rPh sb="5" eb="7">
      <t>ゼンショウ</t>
    </rPh>
    <rPh sb="7" eb="9">
      <t>ボキ</t>
    </rPh>
    <rPh sb="9" eb="11">
      <t>ジツム</t>
    </rPh>
    <rPh sb="11" eb="13">
      <t>ケンテイ</t>
    </rPh>
    <phoneticPr fontId="2"/>
  </si>
  <si>
    <t>1級､2級､3級</t>
    <rPh sb="1" eb="2">
      <t>キュウ</t>
    </rPh>
    <rPh sb="4" eb="5">
      <t>キュウ</t>
    </rPh>
    <rPh sb="7" eb="8">
      <t>キュウ</t>
    </rPh>
    <phoneticPr fontId="2"/>
  </si>
  <si>
    <t>第62回　全商情報処理検定</t>
    <rPh sb="0" eb="1">
      <t>ダイ</t>
    </rPh>
    <rPh sb="3" eb="4">
      <t>カイ</t>
    </rPh>
    <rPh sb="5" eb="7">
      <t>ゼンショウ</t>
    </rPh>
    <rPh sb="7" eb="9">
      <t>ジョウホウ</t>
    </rPh>
    <rPh sb="9" eb="11">
      <t>ショリ</t>
    </rPh>
    <rPh sb="11" eb="13">
      <t>ケンテイ</t>
    </rPh>
    <phoneticPr fontId="2"/>
  </si>
  <si>
    <t>3級､準2級､2級</t>
    <rPh sb="1" eb="2">
      <t>キュウ</t>
    </rPh>
    <rPh sb="3" eb="4">
      <t>ジュン</t>
    </rPh>
    <rPh sb="5" eb="6">
      <t>キュウ</t>
    </rPh>
    <rPh sb="8" eb="9">
      <t>キュウ</t>
    </rPh>
    <phoneticPr fontId="2"/>
  </si>
  <si>
    <t>第3回　漢字検定</t>
    <rPh sb="0" eb="1">
      <t>ダイ</t>
    </rPh>
    <rPh sb="2" eb="3">
      <t>カイ</t>
    </rPh>
    <rPh sb="4" eb="6">
      <t>カンジ</t>
    </rPh>
    <rPh sb="6" eb="8">
      <t>ケンテイ</t>
    </rPh>
    <phoneticPr fontId="2"/>
  </si>
  <si>
    <t>第63回　全商英語検定</t>
    <rPh sb="0" eb="1">
      <t>ダイ</t>
    </rPh>
    <rPh sb="3" eb="4">
      <t>カイ</t>
    </rPh>
    <rPh sb="5" eb="7">
      <t>ゼンショウ</t>
    </rPh>
    <rPh sb="7" eb="9">
      <t>エイゴ</t>
    </rPh>
    <rPh sb="9" eb="11">
      <t>ケンテイ</t>
    </rPh>
    <phoneticPr fontId="2"/>
  </si>
  <si>
    <t>3級､2級､1級会計､1級原価計算</t>
    <phoneticPr fontId="2"/>
  </si>
  <si>
    <t>第196回　全経簿記能力検定</t>
    <rPh sb="0" eb="1">
      <t>ダイ</t>
    </rPh>
    <rPh sb="4" eb="5">
      <t>カイ</t>
    </rPh>
    <rPh sb="6" eb="8">
      <t>ゼンケイ</t>
    </rPh>
    <rPh sb="8" eb="10">
      <t>ボキ</t>
    </rPh>
    <rPh sb="10" eb="12">
      <t>ノウリョク</t>
    </rPh>
    <rPh sb="12" eb="14">
      <t>ケンテイ</t>
    </rPh>
    <phoneticPr fontId="2"/>
  </si>
  <si>
    <t>第63回　全商ビジネス文書実務検定試験(ビジネス文書）（速度）</t>
    <rPh sb="0" eb="1">
      <t>ダイ</t>
    </rPh>
    <rPh sb="3" eb="4">
      <t>カイ</t>
    </rPh>
    <rPh sb="5" eb="7">
      <t>ゼンショウ</t>
    </rPh>
    <rPh sb="11" eb="13">
      <t>ブンショ</t>
    </rPh>
    <rPh sb="13" eb="15">
      <t>ジツム</t>
    </rPh>
    <rPh sb="15" eb="17">
      <t>ケンテイ</t>
    </rPh>
    <rPh sb="17" eb="19">
      <t>シケン</t>
    </rPh>
    <rPh sb="24" eb="26">
      <t>ブンショ</t>
    </rPh>
    <rPh sb="28" eb="30">
      <t>ソクド</t>
    </rPh>
    <phoneticPr fontId="2"/>
  </si>
  <si>
    <t>3級､2級</t>
    <rPh sb="1" eb="2">
      <t>キュウ</t>
    </rPh>
    <phoneticPr fontId="2"/>
  </si>
  <si>
    <t>第153回　日商簿記検定試験</t>
    <rPh sb="0" eb="1">
      <t>ダイ</t>
    </rPh>
    <rPh sb="4" eb="5">
      <t>カイ</t>
    </rPh>
    <rPh sb="6" eb="14">
      <t>ニッショウボキケンテイシケン</t>
    </rPh>
    <phoneticPr fontId="2"/>
  </si>
  <si>
    <t>1級普通計算･ビジネス部門､2級普通計算･ビジネス部門､3級普通計算･ビジネス部門</t>
    <phoneticPr fontId="2"/>
  </si>
  <si>
    <t>第139回　全商珠算・電卓実務検定</t>
    <rPh sb="0" eb="1">
      <t>ダイ</t>
    </rPh>
    <rPh sb="4" eb="5">
      <t>カイ</t>
    </rPh>
    <rPh sb="6" eb="10">
      <t>ゼンショウシュザン</t>
    </rPh>
    <rPh sb="11" eb="17">
      <t>デンタクジツムケンテイ</t>
    </rPh>
    <phoneticPr fontId="2"/>
  </si>
  <si>
    <t>第2回　漢字検定</t>
    <rPh sb="0" eb="1">
      <t>ダイ</t>
    </rPh>
    <rPh sb="2" eb="3">
      <t>カイ</t>
    </rPh>
    <rPh sb="4" eb="6">
      <t>カンジ</t>
    </rPh>
    <rPh sb="6" eb="8">
      <t>ケンテイ</t>
    </rPh>
    <phoneticPr fontId="2"/>
  </si>
  <si>
    <t>3級､2級､1級</t>
    <rPh sb="1" eb="2">
      <t>キュウ</t>
    </rPh>
    <rPh sb="4" eb="5">
      <t>キュウ</t>
    </rPh>
    <rPh sb="7" eb="8">
      <t>キュウ</t>
    </rPh>
    <phoneticPr fontId="2"/>
  </si>
  <si>
    <t>第61回　全商情報処理検定</t>
    <rPh sb="0" eb="1">
      <t>ダイ</t>
    </rPh>
    <rPh sb="3" eb="4">
      <t>カイ</t>
    </rPh>
    <rPh sb="5" eb="7">
      <t>ゼンショウ</t>
    </rPh>
    <rPh sb="7" eb="9">
      <t>ジョウホウ</t>
    </rPh>
    <rPh sb="9" eb="11">
      <t>ショリ</t>
    </rPh>
    <rPh sb="11" eb="13">
      <t>ケンテイ</t>
    </rPh>
    <phoneticPr fontId="2"/>
  </si>
  <si>
    <t>第62回　全商英語検定</t>
    <rPh sb="0" eb="1">
      <t>ダイ</t>
    </rPh>
    <rPh sb="3" eb="4">
      <t>カイ</t>
    </rPh>
    <rPh sb="5" eb="7">
      <t>ゼンショウ</t>
    </rPh>
    <rPh sb="7" eb="9">
      <t>エイゴ</t>
    </rPh>
    <rPh sb="9" eb="11">
      <t>ケンテイ</t>
    </rPh>
    <phoneticPr fontId="2"/>
  </si>
  <si>
    <t>第195回　全経簿記能力検定</t>
    <rPh sb="0" eb="1">
      <t>ダイ</t>
    </rPh>
    <rPh sb="4" eb="5">
      <t>カイ</t>
    </rPh>
    <rPh sb="6" eb="8">
      <t>ゼンケイ</t>
    </rPh>
    <rPh sb="8" eb="10">
      <t>ボキ</t>
    </rPh>
    <rPh sb="10" eb="12">
      <t>ノウリョク</t>
    </rPh>
    <rPh sb="12" eb="14">
      <t>ケンテイ</t>
    </rPh>
    <phoneticPr fontId="2"/>
  </si>
  <si>
    <t>第62回　全商ビジネス文書実務検定試験　(ビジネス文書）（速度）</t>
    <rPh sb="0" eb="1">
      <t>ダイ</t>
    </rPh>
    <rPh sb="3" eb="4">
      <t>カイ</t>
    </rPh>
    <rPh sb="5" eb="7">
      <t>ゼンショウ</t>
    </rPh>
    <rPh sb="11" eb="13">
      <t>ブンショ</t>
    </rPh>
    <rPh sb="13" eb="15">
      <t>ジツム</t>
    </rPh>
    <rPh sb="15" eb="17">
      <t>ケンテイ</t>
    </rPh>
    <rPh sb="17" eb="19">
      <t>シケン</t>
    </rPh>
    <rPh sb="25" eb="27">
      <t>ブンショ</t>
    </rPh>
    <rPh sb="29" eb="31">
      <t>ソクド</t>
    </rPh>
    <phoneticPr fontId="2"/>
  </si>
  <si>
    <t>第88回　全商簿記実務検定　　　６／１６</t>
    <rPh sb="0" eb="1">
      <t>ダイ</t>
    </rPh>
    <rPh sb="3" eb="4">
      <t>カイ</t>
    </rPh>
    <rPh sb="5" eb="7">
      <t>ゼンショウ</t>
    </rPh>
    <rPh sb="7" eb="9">
      <t>ボキ</t>
    </rPh>
    <rPh sb="9" eb="11">
      <t>ジツム</t>
    </rPh>
    <rPh sb="11" eb="13">
      <t>ケンテイ</t>
    </rPh>
    <phoneticPr fontId="2"/>
  </si>
  <si>
    <t>第138回　全商珠算・電卓実務検定</t>
    <rPh sb="0" eb="1">
      <t>ダイ</t>
    </rPh>
    <rPh sb="4" eb="5">
      <t>カイ</t>
    </rPh>
    <rPh sb="6" eb="8">
      <t>ゼンショウ</t>
    </rPh>
    <rPh sb="8" eb="10">
      <t>シュザン</t>
    </rPh>
    <rPh sb="11" eb="13">
      <t>デンタク</t>
    </rPh>
    <rPh sb="13" eb="15">
      <t>ジツム</t>
    </rPh>
    <rPh sb="15" eb="17">
      <t>ケンテイ</t>
    </rPh>
    <phoneticPr fontId="2"/>
  </si>
  <si>
    <t>第1回　漢字検定</t>
    <rPh sb="0" eb="1">
      <t>ダイ</t>
    </rPh>
    <rPh sb="2" eb="3">
      <t>カイ</t>
    </rPh>
    <rPh sb="4" eb="6">
      <t>カンジ</t>
    </rPh>
    <rPh sb="6" eb="8">
      <t>ケンテイ</t>
    </rPh>
    <phoneticPr fontId="2"/>
  </si>
  <si>
    <t>3級､2級､1級会計､1級原価計算</t>
    <phoneticPr fontId="2"/>
  </si>
  <si>
    <t>第152回　日商簿記検定試験</t>
    <rPh sb="0" eb="1">
      <t>ダイ</t>
    </rPh>
    <rPh sb="4" eb="5">
      <t>カイ</t>
    </rPh>
    <rPh sb="6" eb="14">
      <t>ニッショウボキケンテイシケン</t>
    </rPh>
    <phoneticPr fontId="2"/>
  </si>
  <si>
    <t>申請額</t>
    <phoneticPr fontId="2"/>
  </si>
  <si>
    <t>スキー研修</t>
    <rPh sb="3" eb="5">
      <t>ケンシュウ</t>
    </rPh>
    <phoneticPr fontId="2"/>
  </si>
  <si>
    <t>課題研究のための調査地への生徒交通費補助</t>
    <rPh sb="0" eb="2">
      <t>カダイ</t>
    </rPh>
    <rPh sb="2" eb="4">
      <t>ケンキュウ</t>
    </rPh>
    <rPh sb="8" eb="11">
      <t>チョウサチ</t>
    </rPh>
    <rPh sb="13" eb="15">
      <t>セイト</t>
    </rPh>
    <rPh sb="15" eb="18">
      <t>コウツウヒ</t>
    </rPh>
    <rPh sb="18" eb="20">
      <t>ホジョ</t>
    </rPh>
    <phoneticPr fontId="2"/>
  </si>
  <si>
    <t>販売実習参加生徒交通費補助</t>
    <phoneticPr fontId="2"/>
  </si>
  <si>
    <t>講師交通費等</t>
    <rPh sb="0" eb="2">
      <t>コウシ</t>
    </rPh>
    <rPh sb="2" eb="5">
      <t>コウツウヒ</t>
    </rPh>
    <rPh sb="5" eb="6">
      <t>トウ</t>
    </rPh>
    <phoneticPr fontId="2"/>
  </si>
  <si>
    <t>進路講話　講師謝礼</t>
    <rPh sb="0" eb="2">
      <t>シンロ</t>
    </rPh>
    <rPh sb="2" eb="4">
      <t>コウワ</t>
    </rPh>
    <rPh sb="5" eb="7">
      <t>コウシ</t>
    </rPh>
    <rPh sb="7" eb="9">
      <t>シャレイ</t>
    </rPh>
    <phoneticPr fontId="2"/>
  </si>
  <si>
    <t>No</t>
    <phoneticPr fontId="2"/>
  </si>
  <si>
    <t>令和元年度深川市公立高等学校の魅力ある学校づくり事業支援交付金事業</t>
    <phoneticPr fontId="2"/>
  </si>
  <si>
    <t>↑※合計は年間の実人数</t>
    <rPh sb="2" eb="4">
      <t>ゴウケイ</t>
    </rPh>
    <rPh sb="5" eb="7">
      <t>ネンカン</t>
    </rPh>
    <rPh sb="8" eb="9">
      <t>ジツ</t>
    </rPh>
    <rPh sb="9" eb="11">
      <t>ニンズウ</t>
    </rPh>
    <phoneticPr fontId="2"/>
  </si>
  <si>
    <t>申請額</t>
    <phoneticPr fontId="2"/>
  </si>
  <si>
    <t>対象
実人数</t>
    <rPh sb="0" eb="2">
      <t>タイショウ</t>
    </rPh>
    <rPh sb="3" eb="4">
      <t>ジツ</t>
    </rPh>
    <rPh sb="4" eb="6">
      <t>ニンズウ</t>
    </rPh>
    <phoneticPr fontId="2"/>
  </si>
  <si>
    <t>No</t>
    <phoneticPr fontId="2"/>
  </si>
  <si>
    <t>北海道高等学校駅伝競走大会</t>
    <rPh sb="0" eb="3">
      <t>ホッカイドウ</t>
    </rPh>
    <rPh sb="3" eb="5">
      <t>コウトウ</t>
    </rPh>
    <rPh sb="5" eb="7">
      <t>ガッコウ</t>
    </rPh>
    <rPh sb="7" eb="9">
      <t>エキデン</t>
    </rPh>
    <rPh sb="9" eb="11">
      <t>キョウソウ</t>
    </rPh>
    <rPh sb="11" eb="13">
      <t>タイカイ</t>
    </rPh>
    <phoneticPr fontId="2"/>
  </si>
  <si>
    <t>10/16～18</t>
    <phoneticPr fontId="2"/>
  </si>
  <si>
    <t>全道高等学校写真展</t>
    <rPh sb="0" eb="2">
      <t>ゼンドウ</t>
    </rPh>
    <rPh sb="2" eb="4">
      <t>コウトウ</t>
    </rPh>
    <rPh sb="4" eb="6">
      <t>ガッコウ</t>
    </rPh>
    <rPh sb="6" eb="9">
      <t>シャシンテン</t>
    </rPh>
    <phoneticPr fontId="2"/>
  </si>
  <si>
    <t>10/15～18</t>
    <phoneticPr fontId="2"/>
  </si>
  <si>
    <t>バトミントン</t>
    <phoneticPr fontId="2"/>
  </si>
  <si>
    <t>高体連全道バドミントン競技大会</t>
    <rPh sb="0" eb="3">
      <t>コウタイレン</t>
    </rPh>
    <rPh sb="3" eb="4">
      <t>ゼン</t>
    </rPh>
    <rPh sb="4" eb="5">
      <t>ドウ</t>
    </rPh>
    <rPh sb="11" eb="13">
      <t>キョウギ</t>
    </rPh>
    <rPh sb="13" eb="15">
      <t>タイカイ</t>
    </rPh>
    <phoneticPr fontId="2"/>
  </si>
  <si>
    <t>6/10～6/15</t>
    <phoneticPr fontId="2"/>
  </si>
  <si>
    <t>チラシ</t>
    <phoneticPr fontId="2"/>
  </si>
  <si>
    <t>パンフレット</t>
    <phoneticPr fontId="2"/>
  </si>
  <si>
    <t>ポスター</t>
    <phoneticPr fontId="2"/>
  </si>
  <si>
    <t>新２年</t>
    <rPh sb="0" eb="1">
      <t>シン</t>
    </rPh>
    <rPh sb="2" eb="3">
      <t>ネン</t>
    </rPh>
    <phoneticPr fontId="2"/>
  </si>
  <si>
    <t>スタディサポート</t>
    <phoneticPr fontId="2"/>
  </si>
  <si>
    <t>GTEC　FOR　STUDENTS １・２年</t>
    <rPh sb="21" eb="22">
      <t>ネン</t>
    </rPh>
    <phoneticPr fontId="2"/>
  </si>
  <si>
    <t>ステップ基礎小論文</t>
    <rPh sb="4" eb="6">
      <t>キソ</t>
    </rPh>
    <rPh sb="6" eb="9">
      <t>ショウロンブン</t>
    </rPh>
    <phoneticPr fontId="2"/>
  </si>
  <si>
    <t>31.4～</t>
    <phoneticPr fontId="2"/>
  </si>
  <si>
    <t>振込手数料</t>
    <rPh sb="0" eb="2">
      <t>フリコミ</t>
    </rPh>
    <rPh sb="2" eb="5">
      <t>テスウリョウ</t>
    </rPh>
    <phoneticPr fontId="2"/>
  </si>
  <si>
    <t>２年生追加補助</t>
    <rPh sb="1" eb="3">
      <t>ネンセイ</t>
    </rPh>
    <rPh sb="3" eb="5">
      <t>ツイカ</t>
    </rPh>
    <rPh sb="5" eb="7">
      <t>ホジョ</t>
    </rPh>
    <phoneticPr fontId="2"/>
  </si>
  <si>
    <t>１年生追加補助</t>
    <rPh sb="1" eb="2">
      <t>ネン</t>
    </rPh>
    <rPh sb="2" eb="3">
      <t>セイ</t>
    </rPh>
    <rPh sb="3" eb="5">
      <t>ツイカ</t>
    </rPh>
    <rPh sb="5" eb="7">
      <t>ホジョ</t>
    </rPh>
    <phoneticPr fontId="2"/>
  </si>
  <si>
    <t>第３回漢字検定</t>
    <rPh sb="0" eb="1">
      <t>ダイ</t>
    </rPh>
    <rPh sb="2" eb="3">
      <t>カイ</t>
    </rPh>
    <rPh sb="3" eb="5">
      <t>カンジ</t>
    </rPh>
    <rPh sb="5" eb="7">
      <t>ケンテイ</t>
    </rPh>
    <phoneticPr fontId="2"/>
  </si>
  <si>
    <t>高２公務員模試③</t>
    <rPh sb="0" eb="1">
      <t>タカ</t>
    </rPh>
    <rPh sb="2" eb="5">
      <t>コウムイン</t>
    </rPh>
    <rPh sb="5" eb="7">
      <t>モシ</t>
    </rPh>
    <phoneticPr fontId="2"/>
  </si>
  <si>
    <t>高２公務員模試④</t>
    <rPh sb="0" eb="1">
      <t>タカ</t>
    </rPh>
    <rPh sb="2" eb="5">
      <t>コウムイン</t>
    </rPh>
    <rPh sb="5" eb="7">
      <t>モシ</t>
    </rPh>
    <phoneticPr fontId="2"/>
  </si>
  <si>
    <t>12/21,1/5.6</t>
    <phoneticPr fontId="2"/>
  </si>
  <si>
    <t>2年</t>
    <rPh sb="1" eb="2">
      <t>ネン</t>
    </rPh>
    <phoneticPr fontId="2"/>
  </si>
  <si>
    <t>ベネッセ駿台マーク模試③</t>
    <rPh sb="4" eb="6">
      <t>スンダイ</t>
    </rPh>
    <rPh sb="9" eb="11">
      <t>モシ</t>
    </rPh>
    <phoneticPr fontId="2"/>
  </si>
  <si>
    <t>ベネッセ駿台マーク模試</t>
    <rPh sb="4" eb="6">
      <t>スンダイ</t>
    </rPh>
    <rPh sb="9" eb="11">
      <t>モシ</t>
    </rPh>
    <phoneticPr fontId="2"/>
  </si>
  <si>
    <t>進研７月記述模試</t>
    <rPh sb="0" eb="2">
      <t>シンケン</t>
    </rPh>
    <rPh sb="3" eb="4">
      <t>ガツ</t>
    </rPh>
    <rPh sb="4" eb="6">
      <t>キジュツ</t>
    </rPh>
    <rPh sb="6" eb="8">
      <t>モシ</t>
    </rPh>
    <phoneticPr fontId="2"/>
  </si>
  <si>
    <t>進研６月マーク模試</t>
    <rPh sb="0" eb="2">
      <t>シンケン</t>
    </rPh>
    <rPh sb="3" eb="4">
      <t>ガツ</t>
    </rPh>
    <rPh sb="7" eb="9">
      <t>モシ</t>
    </rPh>
    <phoneticPr fontId="2"/>
  </si>
  <si>
    <t>No</t>
    <phoneticPr fontId="2"/>
  </si>
  <si>
    <t>カタリ場１・２年</t>
    <rPh sb="3" eb="4">
      <t>バ</t>
    </rPh>
    <rPh sb="7" eb="8">
      <t>ネン</t>
    </rPh>
    <phoneticPr fontId="2"/>
  </si>
  <si>
    <t>９月１０日、２月２５日</t>
    <rPh sb="1" eb="2">
      <t>ガツ</t>
    </rPh>
    <rPh sb="4" eb="5">
      <t>ニチ</t>
    </rPh>
    <rPh sb="7" eb="8">
      <t>ガツ</t>
    </rPh>
    <rPh sb="10" eb="11">
      <t>ニチ</t>
    </rPh>
    <phoneticPr fontId="2"/>
  </si>
  <si>
    <t>申請額</t>
    <phoneticPr fontId="2"/>
  </si>
  <si>
    <t>令和元年度深川市公立高等学校の魅力ある学校づくり事業支援交付金事業</t>
    <rPh sb="0" eb="2">
      <t>レイワ</t>
    </rPh>
    <rPh sb="2" eb="4">
      <t>ガンネン</t>
    </rPh>
    <rPh sb="4" eb="5">
      <t>ド</t>
    </rPh>
    <rPh sb="5" eb="7">
      <t>フカガワ</t>
    </rPh>
    <rPh sb="7" eb="8">
      <t>シ</t>
    </rPh>
    <rPh sb="8" eb="10">
      <t>コウリツ</t>
    </rPh>
    <rPh sb="10" eb="12">
      <t>コウトウ</t>
    </rPh>
    <rPh sb="12" eb="14">
      <t>ガッコウ</t>
    </rPh>
    <rPh sb="15" eb="17">
      <t>ミリョク</t>
    </rPh>
    <rPh sb="19" eb="21">
      <t>ガッコウ</t>
    </rPh>
    <rPh sb="24" eb="26">
      <t>ジギョウ</t>
    </rPh>
    <rPh sb="26" eb="28">
      <t>シエン</t>
    </rPh>
    <rPh sb="28" eb="31">
      <t>コウフキン</t>
    </rPh>
    <rPh sb="31" eb="33">
      <t>ジギョウ</t>
    </rPh>
    <phoneticPr fontId="2"/>
  </si>
  <si>
    <t>【公立高校の魅力づくり事業　経費内訳】</t>
    <rPh sb="1" eb="3">
      <t>コウリツ</t>
    </rPh>
    <rPh sb="3" eb="5">
      <t>コウコウ</t>
    </rPh>
    <rPh sb="6" eb="8">
      <t>ミリョク</t>
    </rPh>
    <rPh sb="11" eb="13">
      <t>ジギョウ</t>
    </rPh>
    <rPh sb="14" eb="16">
      <t>ケイヒ</t>
    </rPh>
    <rPh sb="16" eb="18">
      <t>ウチワケ</t>
    </rPh>
    <phoneticPr fontId="2"/>
  </si>
  <si>
    <t>資格試験等受験助成</t>
    <rPh sb="0" eb="2">
      <t>シカク</t>
    </rPh>
    <rPh sb="2" eb="4">
      <t>シケン</t>
    </rPh>
    <rPh sb="4" eb="5">
      <t>ナド</t>
    </rPh>
    <rPh sb="5" eb="7">
      <t>ジュケン</t>
    </rPh>
    <rPh sb="7" eb="9">
      <t>ジョセイ</t>
    </rPh>
    <phoneticPr fontId="2"/>
  </si>
  <si>
    <t>研修等助成</t>
    <rPh sb="0" eb="3">
      <t>ケンシュウナド</t>
    </rPh>
    <rPh sb="3" eb="5">
      <t>ジョセイ</t>
    </rPh>
    <phoneticPr fontId="2"/>
  </si>
  <si>
    <t>ＰＲ費助成</t>
    <rPh sb="2" eb="3">
      <t>ヒ</t>
    </rPh>
    <rPh sb="3" eb="5">
      <t>ジョセイ</t>
    </rPh>
    <phoneticPr fontId="2"/>
  </si>
  <si>
    <t>西</t>
    <rPh sb="0" eb="1">
      <t>ニシ</t>
    </rPh>
    <phoneticPr fontId="2"/>
  </si>
  <si>
    <t>東</t>
    <rPh sb="0" eb="1">
      <t>ヒガシ</t>
    </rPh>
    <phoneticPr fontId="2"/>
  </si>
  <si>
    <t>学力向上</t>
    <rPh sb="0" eb="2">
      <t>ガクリョク</t>
    </rPh>
    <rPh sb="2" eb="4">
      <t>コウジョウ</t>
    </rPh>
    <phoneticPr fontId="2"/>
  </si>
  <si>
    <t>部活動助成</t>
    <rPh sb="0" eb="3">
      <t>ブカツドウ</t>
    </rPh>
    <rPh sb="3" eb="5">
      <t>ジョセイ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</si>
</sst>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円&quot;"/>
    <numFmt numFmtId="177" formatCode="&quot;(事業費計&quot;#,##0&quot;円&quot;"/>
    <numFmt numFmtId="178" formatCode="&quot;、延べ人数 &quot;#,##0&quot;人）&quot;"/>
  </numFmts>
  <fonts count="1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2"/>
      <color theme="1"/>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11"/>
      <color theme="1"/>
      <name val="ＭＳ ゴシック"/>
      <family val="3"/>
      <charset val="128"/>
    </font>
    <font>
      <sz val="11"/>
      <color theme="1"/>
      <name val="ＭＳ Ｐゴシック"/>
      <family val="3"/>
      <charset val="128"/>
    </font>
    <font>
      <sz val="10"/>
      <color theme="1"/>
      <name val="ＭＳ Ｐゴシック"/>
      <family val="3"/>
      <charset val="128"/>
      <scheme val="minor"/>
    </font>
    <font>
      <sz val="6"/>
      <color theme="1"/>
      <name val="ＭＳ Ｐゴシック"/>
      <family val="2"/>
      <charset val="128"/>
      <scheme val="minor"/>
    </font>
    <font>
      <sz val="10"/>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0" fillId="0" borderId="1" xfId="0" applyBorder="1" applyAlignment="1">
      <alignment horizontal="center" vertical="center" wrapText="1"/>
    </xf>
    <xf numFmtId="0" fontId="0" fillId="0" borderId="1" xfId="0" applyBorder="1">
      <alignment vertical="center"/>
    </xf>
    <xf numFmtId="0" fontId="0" fillId="0" borderId="1" xfId="0" applyBorder="1" applyAlignment="1">
      <alignment horizontal="left" vertical="center"/>
    </xf>
    <xf numFmtId="0" fontId="3" fillId="0" borderId="0" xfId="0" applyFont="1">
      <alignment vertical="center"/>
    </xf>
    <xf numFmtId="0" fontId="3" fillId="0" borderId="0" xfId="0" applyFont="1" applyAlignment="1">
      <alignment horizontal="right" vertical="center"/>
    </xf>
    <xf numFmtId="0" fontId="0" fillId="0" borderId="0" xfId="0" applyBorder="1">
      <alignment vertical="center"/>
    </xf>
    <xf numFmtId="0" fontId="0" fillId="0" borderId="0" xfId="0" applyBorder="1" applyAlignment="1">
      <alignment horizontal="center" vertical="center"/>
    </xf>
    <xf numFmtId="0" fontId="4" fillId="0" borderId="0" xfId="0" applyFont="1" applyAlignment="1"/>
    <xf numFmtId="38" fontId="0" fillId="0" borderId="1" xfId="1" applyFont="1" applyBorder="1">
      <alignment vertical="center"/>
    </xf>
    <xf numFmtId="0" fontId="5" fillId="0" borderId="4" xfId="0" applyFont="1" applyBorder="1" applyAlignment="1">
      <alignment horizontal="center" vertical="center"/>
    </xf>
    <xf numFmtId="176" fontId="5" fillId="0" borderId="4" xfId="1" applyNumberFormat="1" applyFont="1" applyBorder="1">
      <alignment vertical="center"/>
    </xf>
    <xf numFmtId="0" fontId="0" fillId="0" borderId="0" xfId="0" applyFont="1" applyAlignment="1">
      <alignment horizontal="right"/>
    </xf>
    <xf numFmtId="38" fontId="0" fillId="0" borderId="1" xfId="1" applyFont="1" applyBorder="1" applyAlignment="1">
      <alignment horizontal="right" vertical="center"/>
    </xf>
    <xf numFmtId="56" fontId="0" fillId="0" borderId="1" xfId="0" applyNumberFormat="1" applyBorder="1" applyAlignment="1">
      <alignment horizontal="left" vertical="center"/>
    </xf>
    <xf numFmtId="56" fontId="0" fillId="0" borderId="1" xfId="0" applyNumberFormat="1" applyBorder="1">
      <alignment vertical="center"/>
    </xf>
    <xf numFmtId="0" fontId="0" fillId="0" borderId="1" xfId="0"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1" xfId="0" applyBorder="1" applyAlignment="1">
      <alignment horizontal="center" vertical="center"/>
    </xf>
    <xf numFmtId="38" fontId="0" fillId="0" borderId="0" xfId="1" applyFont="1">
      <alignment vertical="center"/>
    </xf>
    <xf numFmtId="38" fontId="0" fillId="0" borderId="0" xfId="0" applyNumberFormat="1">
      <alignment vertical="center"/>
    </xf>
    <xf numFmtId="38" fontId="0" fillId="0" borderId="1" xfId="1" applyFont="1" applyFill="1" applyBorder="1">
      <alignment vertical="center"/>
    </xf>
    <xf numFmtId="0" fontId="0" fillId="0" borderId="1" xfId="0" applyFill="1" applyBorder="1" applyAlignment="1">
      <alignment horizontal="center" vertical="center"/>
    </xf>
    <xf numFmtId="0" fontId="0" fillId="0" borderId="0" xfId="0" applyFill="1">
      <alignment vertical="center"/>
    </xf>
    <xf numFmtId="0" fontId="0" fillId="0" borderId="0" xfId="0" applyFill="1" applyAlignment="1">
      <alignment vertical="center" shrinkToFit="1"/>
    </xf>
    <xf numFmtId="0" fontId="0" fillId="0" borderId="1" xfId="0" applyFill="1" applyBorder="1">
      <alignment vertical="center"/>
    </xf>
    <xf numFmtId="0" fontId="0" fillId="0" borderId="1" xfId="0" applyFill="1" applyBorder="1" applyAlignment="1">
      <alignment horizontal="left" vertical="center" shrinkToFit="1"/>
    </xf>
    <xf numFmtId="0" fontId="0" fillId="0" borderId="1" xfId="0" applyFill="1" applyBorder="1" applyAlignment="1">
      <alignment horizontal="center" vertical="center" wrapText="1"/>
    </xf>
    <xf numFmtId="0" fontId="3" fillId="0" borderId="0" xfId="0" applyFont="1" applyFill="1" applyAlignment="1">
      <alignment horizontal="right" vertical="center"/>
    </xf>
    <xf numFmtId="0" fontId="0" fillId="0" borderId="6" xfId="0" applyFill="1" applyBorder="1" applyAlignment="1">
      <alignment horizontal="center" vertical="center"/>
    </xf>
    <xf numFmtId="0" fontId="7" fillId="0" borderId="1" xfId="0" applyFont="1" applyFill="1" applyBorder="1" applyAlignment="1">
      <alignment vertical="center" shrinkToFit="1"/>
    </xf>
    <xf numFmtId="0" fontId="7" fillId="0" borderId="0" xfId="0" applyFont="1" applyFill="1" applyAlignment="1">
      <alignment vertical="center" shrinkToFit="1"/>
    </xf>
    <xf numFmtId="0" fontId="0" fillId="0" borderId="1" xfId="0" applyFill="1" applyBorder="1" applyAlignment="1">
      <alignment horizontal="left" vertical="center"/>
    </xf>
    <xf numFmtId="38" fontId="8" fillId="0" borderId="1" xfId="1" applyFont="1" applyFill="1" applyBorder="1">
      <alignment vertical="center"/>
    </xf>
    <xf numFmtId="0" fontId="8" fillId="0" borderId="1" xfId="0" applyFont="1" applyFill="1" applyBorder="1" applyAlignment="1">
      <alignment vertical="center" shrinkToFit="1"/>
    </xf>
    <xf numFmtId="0" fontId="3" fillId="0" borderId="1" xfId="0" applyFont="1" applyFill="1" applyBorder="1" applyAlignment="1">
      <alignment vertical="center" wrapText="1" shrinkToFit="1"/>
    </xf>
    <xf numFmtId="56" fontId="0" fillId="0" borderId="1" xfId="0" applyNumberFormat="1" applyFill="1" applyBorder="1">
      <alignment vertical="center"/>
    </xf>
    <xf numFmtId="0" fontId="9" fillId="0" borderId="1" xfId="0" applyFont="1" applyFill="1" applyBorder="1" applyAlignment="1">
      <alignment vertical="center" wrapText="1" shrinkToFit="1"/>
    </xf>
    <xf numFmtId="56" fontId="0" fillId="0" borderId="1" xfId="0" applyNumberFormat="1" applyFill="1" applyBorder="1" applyAlignment="1">
      <alignment vertical="center" shrinkToFit="1"/>
    </xf>
    <xf numFmtId="0" fontId="0" fillId="0" borderId="1" xfId="0" applyFill="1" applyBorder="1" applyAlignment="1">
      <alignment vertical="center" shrinkToFit="1"/>
    </xf>
    <xf numFmtId="38" fontId="8" fillId="0" borderId="1" xfId="1" applyFont="1" applyFill="1" applyBorder="1" applyAlignment="1">
      <alignment vertical="center" shrinkToFit="1"/>
    </xf>
    <xf numFmtId="0" fontId="10" fillId="0" borderId="1" xfId="0" applyFont="1" applyFill="1" applyBorder="1" applyAlignment="1">
      <alignment vertical="center" wrapText="1" shrinkToFit="1"/>
    </xf>
    <xf numFmtId="0" fontId="10" fillId="0" borderId="1" xfId="0" applyFont="1" applyFill="1" applyBorder="1" applyAlignment="1">
      <alignment vertical="center" wrapText="1"/>
    </xf>
    <xf numFmtId="0" fontId="8" fillId="0" borderId="1" xfId="0" applyFont="1" applyFill="1" applyBorder="1">
      <alignment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11" fillId="0" borderId="0" xfId="0" applyFont="1" applyFill="1" applyAlignment="1">
      <alignment horizontal="right" vertical="center"/>
    </xf>
    <xf numFmtId="0" fontId="8" fillId="0" borderId="0" xfId="0" applyFont="1" applyFill="1">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1" xfId="0" applyBorder="1" applyAlignment="1">
      <alignment vertical="center" shrinkToFit="1"/>
    </xf>
    <xf numFmtId="38" fontId="0" fillId="0" borderId="1" xfId="1" applyFont="1" applyBorder="1" applyAlignment="1">
      <alignment horizontal="center" vertical="center"/>
    </xf>
    <xf numFmtId="0" fontId="0" fillId="0" borderId="3" xfId="0" applyBorder="1">
      <alignment vertical="center"/>
    </xf>
    <xf numFmtId="0" fontId="0" fillId="0" borderId="2" xfId="0" applyBorder="1">
      <alignment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2" borderId="1" xfId="0" applyFill="1" applyBorder="1">
      <alignment vertical="center"/>
    </xf>
    <xf numFmtId="38" fontId="0" fillId="2" borderId="1" xfId="0" applyNumberFormat="1" applyFill="1" applyBorder="1">
      <alignment vertical="center"/>
    </xf>
    <xf numFmtId="38" fontId="0" fillId="2" borderId="1" xfId="1" applyFont="1" applyFill="1" applyBorder="1">
      <alignment vertical="center"/>
    </xf>
    <xf numFmtId="38" fontId="0" fillId="2" borderId="1" xfId="0" applyNumberFormat="1" applyFill="1" applyBorder="1" applyAlignment="1">
      <alignment vertical="center"/>
    </xf>
    <xf numFmtId="0" fontId="0" fillId="0" borderId="2" xfId="0" applyBorder="1" applyAlignment="1">
      <alignment horizontal="left" vertical="center"/>
    </xf>
    <xf numFmtId="0" fontId="0" fillId="0" borderId="5" xfId="0" applyBorder="1" applyAlignment="1">
      <alignment horizontal="left" vertical="center"/>
    </xf>
    <xf numFmtId="0" fontId="0" fillId="0" borderId="3" xfId="0"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center" vertical="center" wrapText="1"/>
    </xf>
    <xf numFmtId="0" fontId="0" fillId="0" borderId="0" xfId="0" applyFont="1" applyAlignment="1">
      <alignment horizontal="left"/>
    </xf>
    <xf numFmtId="0" fontId="6" fillId="0" borderId="0" xfId="0" applyFont="1" applyAlignment="1">
      <alignment horizontal="left"/>
    </xf>
    <xf numFmtId="177" fontId="6" fillId="0" borderId="0" xfId="0" applyNumberFormat="1" applyFont="1" applyBorder="1" applyAlignment="1">
      <alignment horizontal="right" vertical="center"/>
    </xf>
    <xf numFmtId="178" fontId="0" fillId="0" borderId="0" xfId="0" applyNumberFormat="1" applyAlignment="1">
      <alignment horizontal="center"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1" xfId="0" applyFill="1" applyBorder="1" applyAlignment="1">
      <alignment horizontal="center" vertical="center"/>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7"/>
  <sheetViews>
    <sheetView tabSelected="1" view="pageBreakPreview" zoomScale="60" zoomScaleNormal="100" workbookViewId="0">
      <pane xSplit="1" ySplit="8" topLeftCell="B69" activePane="bottomRight" state="frozen"/>
      <selection pane="topRight" activeCell="B1" sqref="B1"/>
      <selection pane="bottomLeft" activeCell="A9" sqref="A9"/>
      <selection pane="bottomRight" activeCell="F6" sqref="F6"/>
    </sheetView>
  </sheetViews>
  <sheetFormatPr defaultRowHeight="13.5" x14ac:dyDescent="0.15"/>
  <cols>
    <col min="1" max="1" width="4" customWidth="1"/>
    <col min="2" max="2" width="18.75" bestFit="1" customWidth="1"/>
    <col min="3" max="3" width="28.5" customWidth="1"/>
    <col min="4" max="4" width="13.875" customWidth="1"/>
    <col min="5" max="5" width="7.75" customWidth="1"/>
    <col min="6" max="6" width="10.75" bestFit="1" customWidth="1"/>
    <col min="7" max="7" width="10.5" bestFit="1" customWidth="1"/>
    <col min="11" max="11" width="2.75" customWidth="1"/>
  </cols>
  <sheetData>
    <row r="1" spans="1:7" x14ac:dyDescent="0.15">
      <c r="A1" s="4"/>
    </row>
    <row r="2" spans="1:7" ht="4.5" customHeight="1" x14ac:dyDescent="0.15"/>
    <row r="3" spans="1:7" ht="14.25" x14ac:dyDescent="0.15">
      <c r="B3" s="8"/>
      <c r="C3" s="8"/>
      <c r="E3" s="12" t="s">
        <v>205</v>
      </c>
      <c r="F3" s="70" t="s">
        <v>18</v>
      </c>
      <c r="G3" s="71"/>
    </row>
    <row r="5" spans="1:7" x14ac:dyDescent="0.15">
      <c r="B5" s="10" t="s">
        <v>17</v>
      </c>
      <c r="C5" s="11">
        <f>G11+G71+G79+G93+G100+G106</f>
        <v>6201632</v>
      </c>
      <c r="D5" s="72">
        <f>F11+F71+F79+F93+F100+F105</f>
        <v>6848922</v>
      </c>
      <c r="E5" s="72"/>
      <c r="F5" s="73">
        <f>E11+E71+E79+E100+E106</f>
        <v>1707</v>
      </c>
      <c r="G5" s="73"/>
    </row>
    <row r="6" spans="1:7" x14ac:dyDescent="0.15">
      <c r="A6" t="s">
        <v>0</v>
      </c>
    </row>
    <row r="7" spans="1:7" x14ac:dyDescent="0.15">
      <c r="A7" t="s">
        <v>0</v>
      </c>
      <c r="G7" s="5" t="s">
        <v>16</v>
      </c>
    </row>
    <row r="8" spans="1:7" ht="27" x14ac:dyDescent="0.15">
      <c r="A8" s="19" t="s">
        <v>6</v>
      </c>
      <c r="B8" s="1" t="s">
        <v>19</v>
      </c>
      <c r="C8" s="64" t="s">
        <v>2</v>
      </c>
      <c r="D8" s="65"/>
      <c r="E8" s="1" t="s">
        <v>4</v>
      </c>
      <c r="F8" s="19" t="s">
        <v>27</v>
      </c>
      <c r="G8" s="1" t="s">
        <v>204</v>
      </c>
    </row>
    <row r="9" spans="1:7" x14ac:dyDescent="0.15">
      <c r="A9" s="2">
        <v>1</v>
      </c>
      <c r="B9" s="15">
        <v>44099</v>
      </c>
      <c r="C9" s="17" t="s">
        <v>70</v>
      </c>
      <c r="D9" s="18"/>
      <c r="E9" s="9">
        <v>283</v>
      </c>
      <c r="F9" s="9">
        <v>540880</v>
      </c>
      <c r="G9" s="9">
        <v>261880</v>
      </c>
    </row>
    <row r="10" spans="1:7" x14ac:dyDescent="0.15">
      <c r="A10" s="2">
        <v>2</v>
      </c>
      <c r="B10" s="15" t="s">
        <v>203</v>
      </c>
      <c r="C10" s="61" t="s">
        <v>202</v>
      </c>
      <c r="D10" s="63"/>
      <c r="E10" s="9">
        <v>163</v>
      </c>
      <c r="F10" s="9">
        <v>790100</v>
      </c>
      <c r="G10" s="9">
        <v>790100</v>
      </c>
    </row>
    <row r="11" spans="1:7" x14ac:dyDescent="0.15">
      <c r="A11" s="6"/>
      <c r="B11" s="6"/>
      <c r="C11" s="7"/>
      <c r="D11" s="19" t="s">
        <v>20</v>
      </c>
      <c r="E11" s="9">
        <f>SUM(E9:E10)</f>
        <v>446</v>
      </c>
      <c r="F11" s="9">
        <f>SUM(F9:F10)</f>
        <v>1330980</v>
      </c>
      <c r="G11" s="9">
        <f>SUM(G9:G10)</f>
        <v>1051980</v>
      </c>
    </row>
    <row r="13" spans="1:7" x14ac:dyDescent="0.15">
      <c r="A13" t="s">
        <v>1</v>
      </c>
      <c r="G13" s="5" t="s">
        <v>16</v>
      </c>
    </row>
    <row r="14" spans="1:7" ht="27" x14ac:dyDescent="0.15">
      <c r="A14" s="19" t="s">
        <v>201</v>
      </c>
      <c r="B14" s="1" t="s">
        <v>19</v>
      </c>
      <c r="C14" s="19" t="s">
        <v>5</v>
      </c>
      <c r="D14" s="1" t="s">
        <v>12</v>
      </c>
      <c r="E14" s="1" t="s">
        <v>4</v>
      </c>
      <c r="F14" s="19" t="str">
        <f>$F$8</f>
        <v>対象経費</v>
      </c>
      <c r="G14" s="1" t="s">
        <v>28</v>
      </c>
    </row>
    <row r="15" spans="1:7" x14ac:dyDescent="0.15">
      <c r="A15" s="2">
        <v>1</v>
      </c>
      <c r="B15" s="15">
        <v>43941</v>
      </c>
      <c r="C15" s="2" t="s">
        <v>36</v>
      </c>
      <c r="D15" s="2" t="s">
        <v>29</v>
      </c>
      <c r="E15" s="9">
        <v>8</v>
      </c>
      <c r="F15" s="9">
        <v>26400</v>
      </c>
      <c r="G15" s="9">
        <v>16000</v>
      </c>
    </row>
    <row r="16" spans="1:7" x14ac:dyDescent="0.15">
      <c r="A16" s="2">
        <v>2</v>
      </c>
      <c r="B16" s="15">
        <v>43941</v>
      </c>
      <c r="C16" s="2" t="s">
        <v>37</v>
      </c>
      <c r="D16" s="2" t="s">
        <v>29</v>
      </c>
      <c r="E16" s="9">
        <v>7</v>
      </c>
      <c r="F16" s="9">
        <v>17100</v>
      </c>
      <c r="G16" s="9">
        <v>9600</v>
      </c>
    </row>
    <row r="17" spans="1:7" x14ac:dyDescent="0.15">
      <c r="A17" s="2">
        <v>3</v>
      </c>
      <c r="B17" s="15">
        <v>43982</v>
      </c>
      <c r="C17" s="2" t="s">
        <v>32</v>
      </c>
      <c r="D17" s="2" t="s">
        <v>33</v>
      </c>
      <c r="E17" s="9">
        <v>12</v>
      </c>
      <c r="F17" s="9">
        <v>72300</v>
      </c>
      <c r="G17" s="9">
        <v>12000</v>
      </c>
    </row>
    <row r="18" spans="1:7" x14ac:dyDescent="0.15">
      <c r="A18" s="2">
        <v>4</v>
      </c>
      <c r="B18" s="15">
        <v>43957</v>
      </c>
      <c r="C18" s="2" t="s">
        <v>34</v>
      </c>
      <c r="D18" s="2" t="s">
        <v>29</v>
      </c>
      <c r="E18" s="9">
        <v>25</v>
      </c>
      <c r="F18" s="9">
        <v>82250</v>
      </c>
      <c r="G18" s="9">
        <v>55000</v>
      </c>
    </row>
    <row r="19" spans="1:7" x14ac:dyDescent="0.15">
      <c r="A19" s="2">
        <v>5</v>
      </c>
      <c r="B19" s="15">
        <v>43962</v>
      </c>
      <c r="C19" s="2" t="s">
        <v>35</v>
      </c>
      <c r="D19" s="2" t="s">
        <v>29</v>
      </c>
      <c r="E19" s="9">
        <v>10</v>
      </c>
      <c r="F19" s="9">
        <v>30000</v>
      </c>
      <c r="G19" s="9">
        <v>17000</v>
      </c>
    </row>
    <row r="20" spans="1:7" x14ac:dyDescent="0.15">
      <c r="A20" s="2">
        <v>6</v>
      </c>
      <c r="B20" s="15">
        <v>43961</v>
      </c>
      <c r="C20" s="2" t="s">
        <v>38</v>
      </c>
      <c r="D20" s="2" t="s">
        <v>29</v>
      </c>
      <c r="E20" s="9">
        <v>13</v>
      </c>
      <c r="F20" s="9">
        <v>24700</v>
      </c>
      <c r="G20" s="9">
        <v>14300</v>
      </c>
    </row>
    <row r="21" spans="1:7" x14ac:dyDescent="0.15">
      <c r="A21" s="2">
        <v>7</v>
      </c>
      <c r="B21" s="15">
        <v>43990</v>
      </c>
      <c r="C21" s="2" t="s">
        <v>39</v>
      </c>
      <c r="D21" s="2" t="s">
        <v>31</v>
      </c>
      <c r="E21" s="9">
        <v>6</v>
      </c>
      <c r="F21" s="9">
        <v>16200</v>
      </c>
      <c r="G21" s="9">
        <v>9000</v>
      </c>
    </row>
    <row r="22" spans="1:7" x14ac:dyDescent="0.15">
      <c r="A22" s="2">
        <v>8</v>
      </c>
      <c r="B22" s="15">
        <v>43990</v>
      </c>
      <c r="C22" s="2" t="s">
        <v>40</v>
      </c>
      <c r="D22" s="2" t="s">
        <v>29</v>
      </c>
      <c r="E22" s="9">
        <v>10</v>
      </c>
      <c r="F22" s="9">
        <v>33000</v>
      </c>
      <c r="G22" s="9">
        <v>20000</v>
      </c>
    </row>
    <row r="23" spans="1:7" x14ac:dyDescent="0.15">
      <c r="A23" s="2">
        <v>9</v>
      </c>
      <c r="B23" s="15">
        <v>43977</v>
      </c>
      <c r="C23" s="2" t="s">
        <v>41</v>
      </c>
      <c r="D23" s="2" t="s">
        <v>29</v>
      </c>
      <c r="E23" s="9">
        <v>16</v>
      </c>
      <c r="F23" s="9">
        <v>54240</v>
      </c>
      <c r="G23" s="9">
        <v>36800</v>
      </c>
    </row>
    <row r="24" spans="1:7" x14ac:dyDescent="0.15">
      <c r="A24" s="2">
        <v>10</v>
      </c>
      <c r="B24" s="15">
        <v>43962</v>
      </c>
      <c r="C24" s="2" t="s">
        <v>42</v>
      </c>
      <c r="D24" s="2" t="s">
        <v>29</v>
      </c>
      <c r="E24" s="9">
        <v>7</v>
      </c>
      <c r="F24" s="9">
        <v>19950</v>
      </c>
      <c r="G24" s="9">
        <v>11200</v>
      </c>
    </row>
    <row r="25" spans="1:7" x14ac:dyDescent="0.15">
      <c r="A25" s="2">
        <v>11</v>
      </c>
      <c r="B25" s="15">
        <v>43990</v>
      </c>
      <c r="C25" s="2" t="s">
        <v>200</v>
      </c>
      <c r="D25" s="2" t="s">
        <v>29</v>
      </c>
      <c r="E25" s="9">
        <v>24</v>
      </c>
      <c r="F25" s="9">
        <v>76560</v>
      </c>
      <c r="G25" s="9">
        <v>50160</v>
      </c>
    </row>
    <row r="26" spans="1:7" x14ac:dyDescent="0.15">
      <c r="A26" s="2">
        <v>12</v>
      </c>
      <c r="B26" s="15">
        <v>43977</v>
      </c>
      <c r="C26" s="2" t="s">
        <v>43</v>
      </c>
      <c r="D26" s="2" t="s">
        <v>29</v>
      </c>
      <c r="E26" s="9">
        <v>5</v>
      </c>
      <c r="F26" s="9">
        <v>17100</v>
      </c>
      <c r="G26" s="9">
        <v>9600</v>
      </c>
    </row>
    <row r="27" spans="1:7" x14ac:dyDescent="0.15">
      <c r="A27" s="2">
        <v>13</v>
      </c>
      <c r="B27" s="15">
        <v>43990</v>
      </c>
      <c r="C27" s="2" t="s">
        <v>44</v>
      </c>
      <c r="D27" s="2" t="s">
        <v>29</v>
      </c>
      <c r="E27" s="9">
        <v>7</v>
      </c>
      <c r="F27" s="9">
        <v>19950</v>
      </c>
      <c r="G27" s="9">
        <v>11200</v>
      </c>
    </row>
    <row r="28" spans="1:7" x14ac:dyDescent="0.15">
      <c r="A28" s="2">
        <v>14</v>
      </c>
      <c r="B28" s="15">
        <v>44025</v>
      </c>
      <c r="C28" s="2" t="s">
        <v>45</v>
      </c>
      <c r="D28" s="2" t="s">
        <v>196</v>
      </c>
      <c r="E28" s="9">
        <v>26</v>
      </c>
      <c r="F28" s="9">
        <v>76180</v>
      </c>
      <c r="G28" s="9">
        <v>33280</v>
      </c>
    </row>
    <row r="29" spans="1:7" x14ac:dyDescent="0.15">
      <c r="A29" s="2">
        <v>15</v>
      </c>
      <c r="B29" s="15">
        <v>43996</v>
      </c>
      <c r="C29" s="2" t="s">
        <v>46</v>
      </c>
      <c r="D29" s="2" t="s">
        <v>47</v>
      </c>
      <c r="E29" s="9">
        <v>19</v>
      </c>
      <c r="F29" s="9"/>
      <c r="G29" s="9">
        <v>19000</v>
      </c>
    </row>
    <row r="30" spans="1:7" x14ac:dyDescent="0.15">
      <c r="A30" s="2">
        <v>16</v>
      </c>
      <c r="B30" s="15">
        <v>44025</v>
      </c>
      <c r="C30" s="2" t="s">
        <v>199</v>
      </c>
      <c r="D30" s="2" t="s">
        <v>29</v>
      </c>
      <c r="E30" s="9">
        <v>26</v>
      </c>
      <c r="F30" s="9">
        <v>82940</v>
      </c>
      <c r="G30" s="9">
        <v>54340</v>
      </c>
    </row>
    <row r="31" spans="1:7" x14ac:dyDescent="0.15">
      <c r="A31" s="2">
        <v>17</v>
      </c>
      <c r="B31" s="15">
        <v>44059</v>
      </c>
      <c r="C31" s="2" t="s">
        <v>48</v>
      </c>
      <c r="D31" s="2" t="s">
        <v>29</v>
      </c>
      <c r="E31" s="9">
        <v>14</v>
      </c>
      <c r="F31" s="9">
        <v>46200</v>
      </c>
      <c r="G31" s="9">
        <v>28000</v>
      </c>
    </row>
    <row r="32" spans="1:7" x14ac:dyDescent="0.15">
      <c r="A32" s="2">
        <v>18</v>
      </c>
      <c r="B32" s="15">
        <v>44081</v>
      </c>
      <c r="C32" s="2" t="s">
        <v>40</v>
      </c>
      <c r="D32" s="2" t="s">
        <v>31</v>
      </c>
      <c r="E32" s="9">
        <v>6</v>
      </c>
      <c r="F32" s="9">
        <v>16200</v>
      </c>
      <c r="G32" s="9">
        <v>9000</v>
      </c>
    </row>
    <row r="33" spans="1:7" x14ac:dyDescent="0.15">
      <c r="A33" s="2">
        <v>19</v>
      </c>
      <c r="B33" s="15">
        <v>44025</v>
      </c>
      <c r="C33" s="2" t="s">
        <v>49</v>
      </c>
      <c r="D33" s="2" t="s">
        <v>30</v>
      </c>
      <c r="E33" s="9">
        <v>41</v>
      </c>
      <c r="F33" s="9">
        <v>115620</v>
      </c>
      <c r="G33" s="9">
        <v>47970</v>
      </c>
    </row>
    <row r="34" spans="1:7" x14ac:dyDescent="0.15">
      <c r="A34" s="2">
        <v>20</v>
      </c>
      <c r="B34" s="15">
        <v>44025</v>
      </c>
      <c r="C34" s="2" t="s">
        <v>50</v>
      </c>
      <c r="D34" s="2" t="s">
        <v>29</v>
      </c>
      <c r="E34" s="9">
        <v>8</v>
      </c>
      <c r="F34" s="9">
        <v>22800</v>
      </c>
      <c r="G34" s="9">
        <v>12800</v>
      </c>
    </row>
    <row r="35" spans="1:7" x14ac:dyDescent="0.15">
      <c r="A35" s="2">
        <v>21</v>
      </c>
      <c r="B35" s="15">
        <v>44024</v>
      </c>
      <c r="C35" s="2" t="s">
        <v>51</v>
      </c>
      <c r="D35" s="2" t="s">
        <v>29</v>
      </c>
      <c r="E35" s="9">
        <v>13</v>
      </c>
      <c r="F35" s="9">
        <v>24700</v>
      </c>
      <c r="G35" s="9">
        <v>14300</v>
      </c>
    </row>
    <row r="36" spans="1:7" x14ac:dyDescent="0.15">
      <c r="A36" s="2">
        <v>22</v>
      </c>
      <c r="B36" s="15">
        <v>44059</v>
      </c>
      <c r="C36" s="2" t="s">
        <v>52</v>
      </c>
      <c r="D36" s="2" t="s">
        <v>29</v>
      </c>
      <c r="E36" s="9">
        <v>25</v>
      </c>
      <c r="F36" s="9">
        <v>82250</v>
      </c>
      <c r="G36" s="9">
        <v>55000</v>
      </c>
    </row>
    <row r="37" spans="1:7" x14ac:dyDescent="0.15">
      <c r="A37" s="2">
        <v>23</v>
      </c>
      <c r="B37" s="15">
        <v>44095</v>
      </c>
      <c r="C37" s="2" t="s">
        <v>53</v>
      </c>
      <c r="D37" s="2" t="s">
        <v>29</v>
      </c>
      <c r="E37" s="9">
        <v>15</v>
      </c>
      <c r="F37" s="9">
        <v>49500</v>
      </c>
      <c r="G37" s="9">
        <v>30000</v>
      </c>
    </row>
    <row r="38" spans="1:7" x14ac:dyDescent="0.15">
      <c r="A38" s="2">
        <v>24</v>
      </c>
      <c r="B38" s="15">
        <v>44108</v>
      </c>
      <c r="C38" s="2" t="s">
        <v>54</v>
      </c>
      <c r="D38" s="2" t="s">
        <v>47</v>
      </c>
      <c r="E38" s="9">
        <v>7</v>
      </c>
      <c r="F38" s="9"/>
      <c r="G38" s="9">
        <v>7000</v>
      </c>
    </row>
    <row r="39" spans="1:7" x14ac:dyDescent="0.15">
      <c r="A39" s="2">
        <v>25</v>
      </c>
      <c r="B39" s="15">
        <v>44081</v>
      </c>
      <c r="C39" s="2" t="s">
        <v>55</v>
      </c>
      <c r="D39" s="2" t="s">
        <v>29</v>
      </c>
      <c r="E39" s="9">
        <v>11</v>
      </c>
      <c r="F39" s="9">
        <v>33000</v>
      </c>
      <c r="G39" s="9">
        <v>18700</v>
      </c>
    </row>
    <row r="40" spans="1:7" x14ac:dyDescent="0.15">
      <c r="A40" s="2">
        <v>26</v>
      </c>
      <c r="B40" s="15">
        <v>44059</v>
      </c>
      <c r="C40" s="2" t="s">
        <v>56</v>
      </c>
      <c r="D40" s="2" t="s">
        <v>29</v>
      </c>
      <c r="E40" s="9">
        <v>7</v>
      </c>
      <c r="F40" s="9">
        <v>19950</v>
      </c>
      <c r="G40" s="9">
        <v>11200</v>
      </c>
    </row>
    <row r="41" spans="1:7" x14ac:dyDescent="0.15">
      <c r="A41" s="2">
        <v>27</v>
      </c>
      <c r="B41" s="15">
        <v>44094</v>
      </c>
      <c r="C41" s="2" t="s">
        <v>57</v>
      </c>
      <c r="D41" s="2" t="s">
        <v>29</v>
      </c>
      <c r="E41" s="9">
        <v>6</v>
      </c>
      <c r="F41" s="9">
        <v>15480</v>
      </c>
      <c r="G41" s="9">
        <v>10680</v>
      </c>
    </row>
    <row r="42" spans="1:7" x14ac:dyDescent="0.15">
      <c r="A42" s="2">
        <v>28</v>
      </c>
      <c r="B42" s="15">
        <v>44095</v>
      </c>
      <c r="C42" s="2" t="s">
        <v>60</v>
      </c>
      <c r="D42" s="2" t="s">
        <v>31</v>
      </c>
      <c r="E42" s="9">
        <v>3</v>
      </c>
      <c r="F42" s="9">
        <v>8550</v>
      </c>
      <c r="G42" s="9">
        <v>4800</v>
      </c>
    </row>
    <row r="43" spans="1:7" x14ac:dyDescent="0.15">
      <c r="A43" s="2">
        <v>29</v>
      </c>
      <c r="B43" s="15">
        <v>44095</v>
      </c>
      <c r="C43" s="2" t="s">
        <v>198</v>
      </c>
      <c r="D43" s="2" t="s">
        <v>29</v>
      </c>
      <c r="E43" s="9">
        <v>22</v>
      </c>
      <c r="F43" s="9">
        <v>71500</v>
      </c>
      <c r="G43" s="9">
        <v>47300</v>
      </c>
    </row>
    <row r="44" spans="1:7" x14ac:dyDescent="0.15">
      <c r="A44" s="2">
        <v>30</v>
      </c>
      <c r="B44" s="15">
        <v>44073</v>
      </c>
      <c r="C44" s="2" t="s">
        <v>72</v>
      </c>
      <c r="D44" s="2" t="s">
        <v>29</v>
      </c>
      <c r="E44" s="9">
        <v>12</v>
      </c>
      <c r="F44" s="9">
        <v>22800</v>
      </c>
      <c r="G44" s="9">
        <v>13200</v>
      </c>
    </row>
    <row r="45" spans="1:7" x14ac:dyDescent="0.15">
      <c r="A45" s="2">
        <v>31</v>
      </c>
      <c r="B45" s="15">
        <v>44081</v>
      </c>
      <c r="C45" s="2" t="s">
        <v>73</v>
      </c>
      <c r="D45" s="2" t="s">
        <v>29</v>
      </c>
      <c r="E45" s="9">
        <v>14</v>
      </c>
      <c r="F45" s="9">
        <v>47460</v>
      </c>
      <c r="G45" s="9">
        <v>32200</v>
      </c>
    </row>
    <row r="46" spans="1:7" x14ac:dyDescent="0.15">
      <c r="A46" s="2">
        <v>32</v>
      </c>
      <c r="B46" s="15">
        <v>44137</v>
      </c>
      <c r="C46" s="2" t="s">
        <v>74</v>
      </c>
      <c r="D46" s="2" t="s">
        <v>29</v>
      </c>
      <c r="E46" s="9">
        <v>17</v>
      </c>
      <c r="F46" s="9">
        <v>56100</v>
      </c>
      <c r="G46" s="9">
        <v>34000</v>
      </c>
    </row>
    <row r="47" spans="1:7" x14ac:dyDescent="0.15">
      <c r="A47" s="2">
        <v>33</v>
      </c>
      <c r="B47" s="15">
        <v>44137</v>
      </c>
      <c r="C47" s="2" t="s">
        <v>75</v>
      </c>
      <c r="D47" s="2" t="s">
        <v>31</v>
      </c>
      <c r="E47" s="9">
        <v>5</v>
      </c>
      <c r="F47" s="9">
        <v>13500</v>
      </c>
      <c r="G47" s="9">
        <v>7500</v>
      </c>
    </row>
    <row r="48" spans="1:7" x14ac:dyDescent="0.15">
      <c r="A48" s="2">
        <v>34</v>
      </c>
      <c r="B48" s="15">
        <v>44116</v>
      </c>
      <c r="C48" s="2" t="s">
        <v>79</v>
      </c>
      <c r="D48" s="2" t="s">
        <v>29</v>
      </c>
      <c r="E48" s="9">
        <v>23</v>
      </c>
      <c r="F48" s="9">
        <v>77280</v>
      </c>
      <c r="G48" s="9">
        <v>52210</v>
      </c>
    </row>
    <row r="49" spans="1:7" x14ac:dyDescent="0.15">
      <c r="A49" s="2">
        <v>35</v>
      </c>
      <c r="B49" s="15">
        <v>44130</v>
      </c>
      <c r="C49" s="2" t="s">
        <v>65</v>
      </c>
      <c r="D49" s="2" t="s">
        <v>29</v>
      </c>
      <c r="E49" s="9">
        <v>17</v>
      </c>
      <c r="F49" s="9">
        <v>58820</v>
      </c>
      <c r="G49" s="9">
        <v>40290</v>
      </c>
    </row>
    <row r="50" spans="1:7" x14ac:dyDescent="0.15">
      <c r="A50" s="2">
        <v>36</v>
      </c>
      <c r="B50" s="15">
        <v>44109</v>
      </c>
      <c r="C50" s="2" t="s">
        <v>66</v>
      </c>
      <c r="D50" s="2" t="s">
        <v>29</v>
      </c>
      <c r="E50" s="9">
        <v>20</v>
      </c>
      <c r="F50" s="9">
        <v>65000</v>
      </c>
      <c r="G50" s="9">
        <v>43000</v>
      </c>
    </row>
    <row r="51" spans="1:7" x14ac:dyDescent="0.15">
      <c r="A51" s="2">
        <v>37</v>
      </c>
      <c r="B51" s="15">
        <v>44137</v>
      </c>
      <c r="C51" s="2" t="s">
        <v>197</v>
      </c>
      <c r="D51" s="2" t="s">
        <v>29</v>
      </c>
      <c r="E51" s="9">
        <v>19</v>
      </c>
      <c r="F51" s="9">
        <v>61750</v>
      </c>
      <c r="G51" s="9">
        <v>40850</v>
      </c>
    </row>
    <row r="52" spans="1:7" x14ac:dyDescent="0.15">
      <c r="A52" s="2">
        <v>38</v>
      </c>
      <c r="B52" s="15">
        <v>44138</v>
      </c>
      <c r="C52" s="2" t="s">
        <v>67</v>
      </c>
      <c r="D52" s="2" t="s">
        <v>29</v>
      </c>
      <c r="E52" s="9">
        <v>1</v>
      </c>
      <c r="F52" s="9">
        <v>3990</v>
      </c>
      <c r="G52" s="9">
        <v>2490</v>
      </c>
    </row>
    <row r="53" spans="1:7" x14ac:dyDescent="0.15">
      <c r="A53" s="2">
        <v>39</v>
      </c>
      <c r="B53" s="15">
        <v>44122</v>
      </c>
      <c r="C53" s="2" t="s">
        <v>68</v>
      </c>
      <c r="D53" s="2" t="s">
        <v>47</v>
      </c>
      <c r="E53" s="9">
        <v>8</v>
      </c>
      <c r="F53" s="9"/>
      <c r="G53" s="9">
        <v>8000</v>
      </c>
    </row>
    <row r="54" spans="1:7" x14ac:dyDescent="0.15">
      <c r="A54" s="2">
        <v>40</v>
      </c>
      <c r="B54" s="15">
        <v>44151</v>
      </c>
      <c r="C54" s="2" t="s">
        <v>69</v>
      </c>
      <c r="D54" s="2" t="s">
        <v>29</v>
      </c>
      <c r="E54" s="9">
        <v>18</v>
      </c>
      <c r="F54" s="9">
        <v>66420</v>
      </c>
      <c r="G54" s="9">
        <v>46800</v>
      </c>
    </row>
    <row r="55" spans="1:7" x14ac:dyDescent="0.15">
      <c r="A55" s="2">
        <v>41</v>
      </c>
      <c r="B55" s="15">
        <v>43854</v>
      </c>
      <c r="C55" s="2" t="s">
        <v>80</v>
      </c>
      <c r="D55" s="2" t="s">
        <v>47</v>
      </c>
      <c r="E55" s="9">
        <v>8</v>
      </c>
      <c r="F55" s="9"/>
      <c r="G55" s="9">
        <v>8000</v>
      </c>
    </row>
    <row r="56" spans="1:7" x14ac:dyDescent="0.15">
      <c r="A56" s="2">
        <v>42</v>
      </c>
      <c r="B56" s="15">
        <v>44137</v>
      </c>
      <c r="C56" s="2" t="s">
        <v>45</v>
      </c>
      <c r="D56" s="2" t="s">
        <v>196</v>
      </c>
      <c r="E56" s="9">
        <v>25</v>
      </c>
      <c r="F56" s="9">
        <v>78500</v>
      </c>
      <c r="G56" s="9">
        <v>38500</v>
      </c>
    </row>
    <row r="57" spans="1:7" x14ac:dyDescent="0.15">
      <c r="A57" s="2">
        <v>43</v>
      </c>
      <c r="B57" s="15">
        <v>44130</v>
      </c>
      <c r="C57" s="2" t="s">
        <v>81</v>
      </c>
      <c r="D57" s="2" t="s">
        <v>30</v>
      </c>
      <c r="E57" s="9">
        <v>13</v>
      </c>
      <c r="F57" s="9">
        <v>37440</v>
      </c>
      <c r="G57" s="9">
        <v>15990</v>
      </c>
    </row>
    <row r="58" spans="1:7" x14ac:dyDescent="0.15">
      <c r="A58" s="2">
        <v>44</v>
      </c>
      <c r="B58" s="15">
        <v>44137</v>
      </c>
      <c r="C58" s="2" t="s">
        <v>82</v>
      </c>
      <c r="D58" s="2" t="s">
        <v>31</v>
      </c>
      <c r="E58" s="9">
        <v>3</v>
      </c>
      <c r="F58" s="9">
        <v>8550</v>
      </c>
      <c r="G58" s="9">
        <v>4800</v>
      </c>
    </row>
    <row r="59" spans="1:7" x14ac:dyDescent="0.15">
      <c r="A59" s="2">
        <v>45</v>
      </c>
      <c r="B59" s="15">
        <v>43855</v>
      </c>
      <c r="C59" s="2" t="s">
        <v>83</v>
      </c>
      <c r="D59" s="2" t="s">
        <v>31</v>
      </c>
      <c r="E59" s="9">
        <v>6</v>
      </c>
      <c r="F59" s="9">
        <v>16200</v>
      </c>
      <c r="G59" s="9">
        <v>9000</v>
      </c>
    </row>
    <row r="60" spans="1:7" x14ac:dyDescent="0.15">
      <c r="A60" s="2">
        <v>46</v>
      </c>
      <c r="B60" s="15">
        <v>44180</v>
      </c>
      <c r="C60" s="2" t="s">
        <v>84</v>
      </c>
      <c r="D60" s="2" t="s">
        <v>29</v>
      </c>
      <c r="E60" s="9">
        <v>18</v>
      </c>
      <c r="F60" s="9">
        <v>46080</v>
      </c>
      <c r="G60" s="9">
        <v>26460</v>
      </c>
    </row>
    <row r="61" spans="1:7" x14ac:dyDescent="0.15">
      <c r="A61" s="2">
        <v>47</v>
      </c>
      <c r="B61" s="15" t="s">
        <v>195</v>
      </c>
      <c r="C61" s="2" t="s">
        <v>85</v>
      </c>
      <c r="D61" s="2" t="s">
        <v>29</v>
      </c>
      <c r="E61" s="9">
        <v>19</v>
      </c>
      <c r="F61" s="9"/>
      <c r="G61" s="9">
        <v>25840</v>
      </c>
    </row>
    <row r="62" spans="1:7" x14ac:dyDescent="0.15">
      <c r="A62" s="2">
        <v>48</v>
      </c>
      <c r="B62" s="15">
        <v>43855</v>
      </c>
      <c r="C62" s="2" t="s">
        <v>86</v>
      </c>
      <c r="D62" s="2" t="s">
        <v>31</v>
      </c>
      <c r="E62" s="9">
        <v>32</v>
      </c>
      <c r="F62" s="9">
        <v>100480</v>
      </c>
      <c r="G62" s="9">
        <v>49280</v>
      </c>
    </row>
    <row r="63" spans="1:7" x14ac:dyDescent="0.15">
      <c r="A63" s="2">
        <v>49</v>
      </c>
      <c r="B63" s="15">
        <v>43869</v>
      </c>
      <c r="C63" s="2" t="s">
        <v>87</v>
      </c>
      <c r="D63" s="2" t="s">
        <v>31</v>
      </c>
      <c r="E63" s="9">
        <v>7</v>
      </c>
      <c r="F63" s="9">
        <v>21980</v>
      </c>
      <c r="G63" s="9">
        <v>10780</v>
      </c>
    </row>
    <row r="64" spans="1:7" x14ac:dyDescent="0.15">
      <c r="A64" s="2">
        <v>50</v>
      </c>
      <c r="B64" s="15">
        <v>43869</v>
      </c>
      <c r="C64" s="2" t="s">
        <v>194</v>
      </c>
      <c r="D64" s="2" t="s">
        <v>31</v>
      </c>
      <c r="E64" s="9">
        <v>4</v>
      </c>
      <c r="F64" s="9">
        <v>11400</v>
      </c>
      <c r="G64" s="9">
        <v>6400</v>
      </c>
    </row>
    <row r="65" spans="1:7" x14ac:dyDescent="0.15">
      <c r="A65" s="2">
        <v>51</v>
      </c>
      <c r="B65" s="15">
        <v>43855</v>
      </c>
      <c r="C65" s="2" t="s">
        <v>193</v>
      </c>
      <c r="D65" s="2" t="s">
        <v>31</v>
      </c>
      <c r="E65" s="9">
        <v>4</v>
      </c>
      <c r="F65" s="9">
        <v>11400</v>
      </c>
      <c r="G65" s="9">
        <v>6400</v>
      </c>
    </row>
    <row r="66" spans="1:7" x14ac:dyDescent="0.15">
      <c r="A66" s="2">
        <v>52</v>
      </c>
      <c r="B66" s="15">
        <v>43855</v>
      </c>
      <c r="C66" s="2" t="s">
        <v>49</v>
      </c>
      <c r="D66" s="2" t="s">
        <v>30</v>
      </c>
      <c r="E66" s="9">
        <v>11</v>
      </c>
      <c r="F66" s="9">
        <v>31680</v>
      </c>
      <c r="G66" s="9">
        <v>13530</v>
      </c>
    </row>
    <row r="67" spans="1:7" x14ac:dyDescent="0.15">
      <c r="A67" s="2">
        <v>53</v>
      </c>
      <c r="B67" s="15">
        <v>43855</v>
      </c>
      <c r="C67" s="2" t="s">
        <v>192</v>
      </c>
      <c r="D67" s="2" t="s">
        <v>47</v>
      </c>
      <c r="E67" s="9">
        <v>7</v>
      </c>
      <c r="F67" s="9">
        <v>7000</v>
      </c>
      <c r="G67" s="9">
        <v>7000</v>
      </c>
    </row>
    <row r="68" spans="1:7" x14ac:dyDescent="0.15">
      <c r="A68" s="2">
        <v>54</v>
      </c>
      <c r="B68" s="15">
        <v>43908</v>
      </c>
      <c r="C68" s="2" t="s">
        <v>191</v>
      </c>
      <c r="D68" s="2" t="s">
        <v>30</v>
      </c>
      <c r="E68" s="9">
        <v>46</v>
      </c>
      <c r="F68" s="9">
        <v>152000</v>
      </c>
      <c r="G68" s="9">
        <v>152000</v>
      </c>
    </row>
    <row r="69" spans="1:7" x14ac:dyDescent="0.15">
      <c r="A69" s="2">
        <v>55</v>
      </c>
      <c r="B69" s="15">
        <v>43908</v>
      </c>
      <c r="C69" s="2" t="s">
        <v>190</v>
      </c>
      <c r="D69" s="2" t="s">
        <v>31</v>
      </c>
      <c r="E69" s="9">
        <v>47</v>
      </c>
      <c r="F69" s="9">
        <v>235500</v>
      </c>
      <c r="G69" s="9">
        <v>235500</v>
      </c>
    </row>
    <row r="70" spans="1:7" x14ac:dyDescent="0.15">
      <c r="A70" s="2">
        <v>56</v>
      </c>
      <c r="B70" s="15">
        <v>43908</v>
      </c>
      <c r="C70" s="2" t="s">
        <v>189</v>
      </c>
      <c r="D70" s="2"/>
      <c r="E70" s="9"/>
      <c r="F70" s="9">
        <v>49500</v>
      </c>
      <c r="G70" s="9">
        <v>49500</v>
      </c>
    </row>
    <row r="71" spans="1:7" x14ac:dyDescent="0.15">
      <c r="D71" s="19" t="s">
        <v>20</v>
      </c>
      <c r="E71" s="9">
        <f>SUM(E15:E69)</f>
        <v>803</v>
      </c>
      <c r="F71" s="9">
        <f>SUM(F15:F70)</f>
        <v>2435450</v>
      </c>
      <c r="G71" s="9">
        <f>SUM(G15:G70)</f>
        <v>1654750</v>
      </c>
    </row>
    <row r="73" spans="1:7" x14ac:dyDescent="0.15">
      <c r="A73" t="s">
        <v>7</v>
      </c>
      <c r="G73" s="5" t="s">
        <v>16</v>
      </c>
    </row>
    <row r="74" spans="1:7" ht="27" x14ac:dyDescent="0.15">
      <c r="A74" s="19" t="s">
        <v>173</v>
      </c>
      <c r="B74" s="1" t="s">
        <v>19</v>
      </c>
      <c r="C74" s="64" t="s">
        <v>2</v>
      </c>
      <c r="D74" s="65"/>
      <c r="E74" s="1" t="s">
        <v>4</v>
      </c>
      <c r="F74" s="19" t="str">
        <f>$F$8</f>
        <v>対象経費</v>
      </c>
      <c r="G74" s="1" t="s">
        <v>171</v>
      </c>
    </row>
    <row r="75" spans="1:7" x14ac:dyDescent="0.15">
      <c r="A75" s="2">
        <v>1</v>
      </c>
      <c r="B75" s="2" t="s">
        <v>188</v>
      </c>
      <c r="C75" s="2" t="s">
        <v>185</v>
      </c>
      <c r="D75" s="2" t="s">
        <v>29</v>
      </c>
      <c r="E75" s="9">
        <v>28</v>
      </c>
      <c r="F75" s="9">
        <v>73640</v>
      </c>
      <c r="G75" s="9">
        <v>45640</v>
      </c>
    </row>
    <row r="76" spans="1:7" x14ac:dyDescent="0.15">
      <c r="A76" s="2">
        <v>2</v>
      </c>
      <c r="B76" s="14">
        <v>44049</v>
      </c>
      <c r="C76" s="54" t="s">
        <v>187</v>
      </c>
      <c r="D76" s="53" t="s">
        <v>31</v>
      </c>
      <c r="E76" s="9">
        <v>78</v>
      </c>
      <c r="F76" s="9">
        <v>132600</v>
      </c>
      <c r="G76" s="9">
        <v>132600</v>
      </c>
    </row>
    <row r="77" spans="1:7" x14ac:dyDescent="0.15">
      <c r="A77" s="2">
        <v>3</v>
      </c>
      <c r="B77" s="14">
        <v>44190</v>
      </c>
      <c r="C77" s="61" t="s">
        <v>186</v>
      </c>
      <c r="D77" s="63"/>
      <c r="E77" s="9">
        <v>162</v>
      </c>
      <c r="F77" s="9">
        <v>547560</v>
      </c>
      <c r="G77" s="9">
        <v>547560</v>
      </c>
    </row>
    <row r="78" spans="1:7" x14ac:dyDescent="0.15">
      <c r="A78" s="2">
        <v>4</v>
      </c>
      <c r="B78" s="15">
        <v>43903</v>
      </c>
      <c r="C78" s="2" t="s">
        <v>185</v>
      </c>
      <c r="D78" s="2" t="s">
        <v>184</v>
      </c>
      <c r="E78" s="9">
        <v>85</v>
      </c>
      <c r="F78" s="9">
        <v>227800</v>
      </c>
      <c r="G78" s="9">
        <v>227800</v>
      </c>
    </row>
    <row r="79" spans="1:7" x14ac:dyDescent="0.15">
      <c r="D79" s="19" t="s">
        <v>20</v>
      </c>
      <c r="E79" s="9">
        <f>SUM(E75:E78)</f>
        <v>353</v>
      </c>
      <c r="F79" s="9">
        <f>SUM(F75:F78)</f>
        <v>981600</v>
      </c>
      <c r="G79" s="9">
        <f>SUM(G75:G78)</f>
        <v>953600</v>
      </c>
    </row>
    <row r="81" spans="1:7" x14ac:dyDescent="0.15">
      <c r="A81" t="s">
        <v>8</v>
      </c>
      <c r="G81" s="5" t="s">
        <v>15</v>
      </c>
    </row>
    <row r="82" spans="1:7" x14ac:dyDescent="0.15">
      <c r="A82" s="19" t="s">
        <v>173</v>
      </c>
      <c r="B82" s="19" t="s">
        <v>9</v>
      </c>
      <c r="C82" s="66" t="s">
        <v>10</v>
      </c>
      <c r="D82" s="66"/>
      <c r="E82" s="19" t="s">
        <v>11</v>
      </c>
      <c r="F82" s="19" t="str">
        <f>$F$8</f>
        <v>対象経費</v>
      </c>
      <c r="G82" s="1" t="s">
        <v>171</v>
      </c>
    </row>
    <row r="83" spans="1:7" x14ac:dyDescent="0.15">
      <c r="A83" s="2">
        <v>1</v>
      </c>
      <c r="B83" s="3" t="s">
        <v>183</v>
      </c>
      <c r="C83" s="61" t="s">
        <v>61</v>
      </c>
      <c r="D83" s="63"/>
      <c r="E83" s="9">
        <v>100</v>
      </c>
      <c r="F83" s="9">
        <v>165672</v>
      </c>
      <c r="G83" s="9">
        <v>165672</v>
      </c>
    </row>
    <row r="84" spans="1:7" x14ac:dyDescent="0.15">
      <c r="A84" s="2">
        <v>2</v>
      </c>
      <c r="B84" s="3" t="s">
        <v>182</v>
      </c>
      <c r="C84" s="61" t="s">
        <v>23</v>
      </c>
      <c r="D84" s="63"/>
      <c r="E84" s="9">
        <v>600</v>
      </c>
      <c r="F84" s="9">
        <v>82512</v>
      </c>
      <c r="G84" s="9">
        <v>82512</v>
      </c>
    </row>
    <row r="85" spans="1:7" x14ac:dyDescent="0.15">
      <c r="A85" s="2">
        <v>3</v>
      </c>
      <c r="B85" s="3" t="s">
        <v>181</v>
      </c>
      <c r="C85" s="17" t="s">
        <v>71</v>
      </c>
      <c r="D85" s="18"/>
      <c r="E85" s="9">
        <v>13000</v>
      </c>
      <c r="F85" s="9">
        <v>103480</v>
      </c>
      <c r="G85" s="9">
        <v>103480</v>
      </c>
    </row>
    <row r="86" spans="1:7" x14ac:dyDescent="0.15">
      <c r="A86" s="2">
        <v>4</v>
      </c>
      <c r="B86" s="3" t="s">
        <v>62</v>
      </c>
      <c r="C86" s="17"/>
      <c r="D86" s="18"/>
      <c r="E86" s="9"/>
      <c r="F86" s="9">
        <v>2926</v>
      </c>
      <c r="G86" s="9">
        <v>2926</v>
      </c>
    </row>
    <row r="87" spans="1:7" x14ac:dyDescent="0.15">
      <c r="A87" s="2">
        <v>5</v>
      </c>
      <c r="B87" s="3" t="s">
        <v>63</v>
      </c>
      <c r="C87" s="17"/>
      <c r="D87" s="18"/>
      <c r="E87" s="9"/>
      <c r="F87" s="9">
        <v>3124</v>
      </c>
      <c r="G87" s="9">
        <v>3124</v>
      </c>
    </row>
    <row r="88" spans="1:7" x14ac:dyDescent="0.15">
      <c r="A88" s="2">
        <v>6</v>
      </c>
      <c r="B88" s="3" t="s">
        <v>64</v>
      </c>
      <c r="C88" s="17"/>
      <c r="D88" s="18"/>
      <c r="E88" s="9"/>
      <c r="F88" s="9">
        <v>946</v>
      </c>
      <c r="G88" s="9">
        <v>946</v>
      </c>
    </row>
    <row r="89" spans="1:7" x14ac:dyDescent="0.15">
      <c r="A89" s="2">
        <v>7</v>
      </c>
      <c r="B89" s="3" t="s">
        <v>78</v>
      </c>
      <c r="C89" s="17"/>
      <c r="D89" s="18"/>
      <c r="E89" s="9"/>
      <c r="F89" s="9">
        <v>2013</v>
      </c>
      <c r="G89" s="9">
        <v>2013</v>
      </c>
    </row>
    <row r="90" spans="1:7" x14ac:dyDescent="0.15">
      <c r="A90" s="2">
        <v>8</v>
      </c>
      <c r="B90" s="3" t="s">
        <v>88</v>
      </c>
      <c r="C90" s="17"/>
      <c r="D90" s="18"/>
      <c r="E90" s="9"/>
      <c r="F90" s="9">
        <v>1720</v>
      </c>
      <c r="G90" s="9">
        <v>1720</v>
      </c>
    </row>
    <row r="91" spans="1:7" x14ac:dyDescent="0.15">
      <c r="A91" s="2">
        <v>9</v>
      </c>
      <c r="B91" s="3" t="s">
        <v>89</v>
      </c>
      <c r="C91" s="17"/>
      <c r="D91" s="18"/>
      <c r="E91" s="9"/>
      <c r="F91" s="9">
        <v>3520</v>
      </c>
      <c r="G91" s="9">
        <v>3520</v>
      </c>
    </row>
    <row r="92" spans="1:7" x14ac:dyDescent="0.15">
      <c r="A92" s="2">
        <v>10</v>
      </c>
      <c r="B92" s="3" t="s">
        <v>90</v>
      </c>
      <c r="C92" s="61"/>
      <c r="D92" s="63"/>
      <c r="E92" s="9"/>
      <c r="F92" s="9">
        <v>19129</v>
      </c>
      <c r="G92" s="9">
        <v>19129</v>
      </c>
    </row>
    <row r="93" spans="1:7" x14ac:dyDescent="0.15">
      <c r="D93" s="19" t="s">
        <v>20</v>
      </c>
      <c r="E93" s="9">
        <f>SUM(E83:E92)</f>
        <v>13700</v>
      </c>
      <c r="F93" s="9">
        <f>SUM(F83:F92)</f>
        <v>385042</v>
      </c>
      <c r="G93" s="9">
        <f>SUM(G83:G92)</f>
        <v>385042</v>
      </c>
    </row>
    <row r="95" spans="1:7" x14ac:dyDescent="0.15">
      <c r="A95" t="s">
        <v>21</v>
      </c>
      <c r="G95" s="5" t="s">
        <v>16</v>
      </c>
    </row>
    <row r="96" spans="1:7" ht="27" x14ac:dyDescent="0.15">
      <c r="A96" s="19" t="s">
        <v>173</v>
      </c>
      <c r="B96" s="1" t="s">
        <v>19</v>
      </c>
      <c r="C96" s="19" t="s">
        <v>13</v>
      </c>
      <c r="D96" s="19" t="s">
        <v>14</v>
      </c>
      <c r="E96" s="1" t="s">
        <v>4</v>
      </c>
      <c r="F96" s="19" t="str">
        <f>$F$8</f>
        <v>対象経費</v>
      </c>
      <c r="G96" s="1" t="s">
        <v>171</v>
      </c>
    </row>
    <row r="97" spans="1:7" x14ac:dyDescent="0.15">
      <c r="A97" s="2">
        <v>1</v>
      </c>
      <c r="B97" s="3" t="s">
        <v>180</v>
      </c>
      <c r="C97" s="2" t="s">
        <v>179</v>
      </c>
      <c r="D97" s="2" t="s">
        <v>178</v>
      </c>
      <c r="E97" s="9">
        <v>13</v>
      </c>
      <c r="F97" s="9">
        <v>669820</v>
      </c>
      <c r="G97" s="9">
        <v>242290</v>
      </c>
    </row>
    <row r="98" spans="1:7" x14ac:dyDescent="0.15">
      <c r="A98" s="2">
        <v>2</v>
      </c>
      <c r="B98" s="3" t="s">
        <v>177</v>
      </c>
      <c r="C98" s="2" t="s">
        <v>176</v>
      </c>
      <c r="D98" s="2" t="s">
        <v>76</v>
      </c>
      <c r="E98" s="9">
        <v>5</v>
      </c>
      <c r="F98" s="9">
        <v>184166</v>
      </c>
      <c r="G98" s="9">
        <v>184166</v>
      </c>
    </row>
    <row r="99" spans="1:7" x14ac:dyDescent="0.15">
      <c r="A99" s="2">
        <v>3</v>
      </c>
      <c r="B99" s="3" t="s">
        <v>175</v>
      </c>
      <c r="C99" s="2" t="s">
        <v>174</v>
      </c>
      <c r="D99" s="2" t="s">
        <v>77</v>
      </c>
      <c r="E99" s="9">
        <v>2</v>
      </c>
      <c r="F99" s="9">
        <v>58104</v>
      </c>
      <c r="G99" s="9">
        <v>58104</v>
      </c>
    </row>
    <row r="100" spans="1:7" x14ac:dyDescent="0.15">
      <c r="D100" s="19" t="s">
        <v>20</v>
      </c>
      <c r="E100" s="9">
        <f>SUM(E97:E99)</f>
        <v>20</v>
      </c>
      <c r="F100" s="9">
        <f>SUM(F97:F99)</f>
        <v>912090</v>
      </c>
      <c r="G100" s="9">
        <f>SUM(G97:G99)</f>
        <v>484560</v>
      </c>
    </row>
    <row r="102" spans="1:7" x14ac:dyDescent="0.15">
      <c r="A102" t="s">
        <v>24</v>
      </c>
      <c r="G102" s="5" t="s">
        <v>16</v>
      </c>
    </row>
    <row r="103" spans="1:7" ht="27" x14ac:dyDescent="0.15">
      <c r="A103" s="19" t="s">
        <v>173</v>
      </c>
      <c r="B103" s="67" t="s">
        <v>25</v>
      </c>
      <c r="C103" s="68"/>
      <c r="D103" s="69"/>
      <c r="E103" s="1" t="s">
        <v>172</v>
      </c>
      <c r="F103" s="19" t="s">
        <v>3</v>
      </c>
      <c r="G103" s="1" t="s">
        <v>171</v>
      </c>
    </row>
    <row r="104" spans="1:7" x14ac:dyDescent="0.15">
      <c r="A104" s="19">
        <v>1</v>
      </c>
      <c r="B104" s="61" t="s">
        <v>58</v>
      </c>
      <c r="C104" s="62"/>
      <c r="D104" s="63"/>
      <c r="E104" s="1">
        <v>68</v>
      </c>
      <c r="F104" s="19">
        <v>867940</v>
      </c>
      <c r="G104" s="1">
        <v>867940</v>
      </c>
    </row>
    <row r="105" spans="1:7" x14ac:dyDescent="0.15">
      <c r="A105" s="19">
        <v>2</v>
      </c>
      <c r="B105" s="61" t="s">
        <v>59</v>
      </c>
      <c r="C105" s="62"/>
      <c r="D105" s="63"/>
      <c r="E105" s="52">
        <v>69</v>
      </c>
      <c r="F105" s="52">
        <v>803760</v>
      </c>
      <c r="G105" s="52">
        <v>803760</v>
      </c>
    </row>
    <row r="106" spans="1:7" x14ac:dyDescent="0.15">
      <c r="D106" s="19" t="s">
        <v>20</v>
      </c>
      <c r="E106" s="19">
        <v>85</v>
      </c>
      <c r="F106" s="52">
        <f>SUM(F103:F105)</f>
        <v>1671700</v>
      </c>
      <c r="G106" s="52">
        <f>SUM(G103:G105)</f>
        <v>1671700</v>
      </c>
    </row>
    <row r="107" spans="1:7" x14ac:dyDescent="0.15">
      <c r="E107" t="s">
        <v>170</v>
      </c>
    </row>
  </sheetData>
  <mergeCells count="14">
    <mergeCell ref="C10:D10"/>
    <mergeCell ref="F3:G3"/>
    <mergeCell ref="D5:E5"/>
    <mergeCell ref="F5:G5"/>
    <mergeCell ref="C8:D8"/>
    <mergeCell ref="B104:D104"/>
    <mergeCell ref="B105:D105"/>
    <mergeCell ref="C74:D74"/>
    <mergeCell ref="C77:D77"/>
    <mergeCell ref="C82:D82"/>
    <mergeCell ref="C83:D83"/>
    <mergeCell ref="C84:D84"/>
    <mergeCell ref="C92:D92"/>
    <mergeCell ref="B103:D103"/>
  </mergeCells>
  <phoneticPr fontId="2"/>
  <dataValidations count="1">
    <dataValidation imeMode="off" allowBlank="1" showInputMessage="1" showErrorMessage="1" sqref="E105:G105 E97:G99 E9:G10 E83:G92 E15:G70 E75:G78"/>
  </dataValidations>
  <pageMargins left="0.70866141732283472" right="0.51181102362204722" top="0.74803149606299213" bottom="0.39370078740157483" header="0.31496062992125984" footer="0.31496062992125984"/>
  <pageSetup paperSize="9" scale="84" orientation="portrait" r:id="rId1"/>
  <rowBreaks count="1" manualBreakCount="1">
    <brk id="71"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2"/>
  <sheetViews>
    <sheetView view="pageBreakPreview" zoomScale="98" zoomScaleNormal="100" zoomScaleSheetLayoutView="98" workbookViewId="0">
      <selection activeCell="F6" sqref="F6"/>
    </sheetView>
  </sheetViews>
  <sheetFormatPr defaultRowHeight="13.5" x14ac:dyDescent="0.15"/>
  <cols>
    <col min="1" max="1" width="5.625" customWidth="1"/>
    <col min="2" max="2" width="15.625" customWidth="1"/>
    <col min="3" max="3" width="37" customWidth="1"/>
    <col min="4" max="4" width="27.625" customWidth="1"/>
    <col min="5" max="5" width="8.875" customWidth="1"/>
    <col min="6" max="7" width="11.125" customWidth="1"/>
    <col min="12" max="12" width="2.75" customWidth="1"/>
  </cols>
  <sheetData>
    <row r="1" spans="1:11" x14ac:dyDescent="0.15">
      <c r="A1" s="4"/>
    </row>
    <row r="2" spans="1:11" ht="4.5" customHeight="1" x14ac:dyDescent="0.15"/>
    <row r="3" spans="1:11" ht="14.25" x14ac:dyDescent="0.15">
      <c r="B3" s="8"/>
      <c r="C3" s="8"/>
      <c r="E3" s="12" t="s">
        <v>169</v>
      </c>
      <c r="F3" s="70" t="s">
        <v>18</v>
      </c>
      <c r="G3" s="71"/>
    </row>
    <row r="4" spans="1:11" ht="26.25" customHeight="1" x14ac:dyDescent="0.15"/>
    <row r="5" spans="1:11" x14ac:dyDescent="0.15">
      <c r="B5" s="10" t="s">
        <v>17</v>
      </c>
      <c r="C5" s="11">
        <f>G14+G44+G52+G61+G74+G78</f>
        <v>3094303</v>
      </c>
      <c r="D5" s="72">
        <f>F14+F44+F52+F61+F74+F78</f>
        <v>2002773</v>
      </c>
      <c r="E5" s="72"/>
      <c r="F5" s="73">
        <f>E14+E44+E52+E74+E78</f>
        <v>779</v>
      </c>
      <c r="G5" s="73"/>
    </row>
    <row r="7" spans="1:11" x14ac:dyDescent="0.15">
      <c r="A7" t="s">
        <v>0</v>
      </c>
      <c r="G7" s="5" t="s">
        <v>16</v>
      </c>
    </row>
    <row r="8" spans="1:11" ht="27" x14ac:dyDescent="0.15">
      <c r="A8" s="16" t="s">
        <v>168</v>
      </c>
      <c r="B8" s="1" t="s">
        <v>19</v>
      </c>
      <c r="C8" s="64" t="s">
        <v>2</v>
      </c>
      <c r="D8" s="65"/>
      <c r="E8" s="1" t="s">
        <v>4</v>
      </c>
      <c r="F8" s="16" t="s">
        <v>27</v>
      </c>
      <c r="G8" s="1" t="s">
        <v>162</v>
      </c>
    </row>
    <row r="9" spans="1:11" x14ac:dyDescent="0.15">
      <c r="A9" s="2">
        <v>1</v>
      </c>
      <c r="B9" s="15" t="s">
        <v>127</v>
      </c>
      <c r="C9" s="51" t="s">
        <v>167</v>
      </c>
      <c r="D9" s="2"/>
      <c r="E9" s="34">
        <v>0</v>
      </c>
      <c r="F9" s="34">
        <v>0</v>
      </c>
      <c r="G9" s="34">
        <v>0</v>
      </c>
    </row>
    <row r="10" spans="1:11" x14ac:dyDescent="0.15">
      <c r="A10" s="2">
        <v>2</v>
      </c>
      <c r="B10" s="15" t="s">
        <v>127</v>
      </c>
      <c r="C10" s="51" t="s">
        <v>166</v>
      </c>
      <c r="D10" s="2"/>
      <c r="E10" s="34">
        <v>0</v>
      </c>
      <c r="F10" s="34">
        <v>0</v>
      </c>
      <c r="G10" s="34">
        <v>0</v>
      </c>
    </row>
    <row r="11" spans="1:11" x14ac:dyDescent="0.15">
      <c r="A11" s="2">
        <v>3</v>
      </c>
      <c r="B11" s="37" t="s">
        <v>127</v>
      </c>
      <c r="C11" s="40" t="s">
        <v>165</v>
      </c>
      <c r="D11" s="26"/>
      <c r="E11" s="34">
        <v>2</v>
      </c>
      <c r="F11" s="34">
        <v>3000</v>
      </c>
      <c r="G11" s="34">
        <v>3000</v>
      </c>
    </row>
    <row r="12" spans="1:11" x14ac:dyDescent="0.15">
      <c r="A12" s="2">
        <v>4</v>
      </c>
      <c r="B12" s="37" t="s">
        <v>127</v>
      </c>
      <c r="C12" s="40" t="s">
        <v>164</v>
      </c>
      <c r="D12" s="26"/>
      <c r="E12" s="34">
        <v>0</v>
      </c>
      <c r="F12" s="34">
        <v>0</v>
      </c>
      <c r="G12" s="34">
        <v>0</v>
      </c>
    </row>
    <row r="13" spans="1:11" x14ac:dyDescent="0.15">
      <c r="A13" s="2">
        <v>5</v>
      </c>
      <c r="B13" s="37" t="s">
        <v>127</v>
      </c>
      <c r="C13" s="40" t="s">
        <v>163</v>
      </c>
      <c r="D13" s="26"/>
      <c r="E13" s="34">
        <v>64</v>
      </c>
      <c r="F13" s="34">
        <v>515808</v>
      </c>
      <c r="G13" s="34">
        <v>515808</v>
      </c>
    </row>
    <row r="14" spans="1:11" x14ac:dyDescent="0.15">
      <c r="A14" s="6"/>
      <c r="B14" s="50"/>
      <c r="C14" s="49"/>
      <c r="D14" s="23" t="s">
        <v>20</v>
      </c>
      <c r="E14" s="34">
        <f>SUM(E9:E13)</f>
        <v>66</v>
      </c>
      <c r="F14" s="34">
        <f>SUM(F9:F13)</f>
        <v>518808</v>
      </c>
      <c r="G14" s="34">
        <f>SUM(G9:G13)</f>
        <v>518808</v>
      </c>
      <c r="K14" s="21">
        <f>SUM(F14)-G14</f>
        <v>0</v>
      </c>
    </row>
    <row r="15" spans="1:11" ht="30" customHeight="1" x14ac:dyDescent="0.15">
      <c r="B15" s="24"/>
      <c r="C15" s="24"/>
      <c r="D15" s="24"/>
      <c r="E15" s="48"/>
      <c r="F15" s="48"/>
      <c r="G15" s="48"/>
    </row>
    <row r="16" spans="1:11" x14ac:dyDescent="0.15">
      <c r="A16" t="s">
        <v>1</v>
      </c>
      <c r="B16" s="24"/>
      <c r="C16" s="24"/>
      <c r="D16" s="24"/>
      <c r="E16" s="48"/>
      <c r="F16" s="48"/>
      <c r="G16" s="47" t="s">
        <v>16</v>
      </c>
    </row>
    <row r="17" spans="1:7" ht="27" x14ac:dyDescent="0.15">
      <c r="A17" s="16" t="s">
        <v>6</v>
      </c>
      <c r="B17" s="28" t="s">
        <v>19</v>
      </c>
      <c r="C17" s="23" t="s">
        <v>5</v>
      </c>
      <c r="D17" s="28" t="s">
        <v>12</v>
      </c>
      <c r="E17" s="45" t="s">
        <v>4</v>
      </c>
      <c r="F17" s="46" t="str">
        <f>$F$8</f>
        <v>対象経費</v>
      </c>
      <c r="G17" s="45" t="s">
        <v>162</v>
      </c>
    </row>
    <row r="18" spans="1:7" ht="18" customHeight="1" x14ac:dyDescent="0.15">
      <c r="A18" s="2">
        <v>1</v>
      </c>
      <c r="B18" s="37">
        <v>43625</v>
      </c>
      <c r="C18" s="36" t="s">
        <v>161</v>
      </c>
      <c r="D18" s="40" t="s">
        <v>160</v>
      </c>
      <c r="E18" s="35">
        <v>2</v>
      </c>
      <c r="F18" s="34">
        <v>5600</v>
      </c>
      <c r="G18" s="34">
        <v>5600</v>
      </c>
    </row>
    <row r="19" spans="1:7" ht="18" customHeight="1" x14ac:dyDescent="0.15">
      <c r="A19" s="2">
        <v>2</v>
      </c>
      <c r="B19" s="37">
        <v>43630</v>
      </c>
      <c r="C19" s="36" t="s">
        <v>159</v>
      </c>
      <c r="D19" s="40" t="s">
        <v>141</v>
      </c>
      <c r="E19" s="41">
        <v>11</v>
      </c>
      <c r="F19" s="34">
        <v>27500</v>
      </c>
      <c r="G19" s="34">
        <v>27500</v>
      </c>
    </row>
    <row r="20" spans="1:7" ht="18" customHeight="1" x14ac:dyDescent="0.15">
      <c r="A20" s="2">
        <v>3</v>
      </c>
      <c r="B20" s="37">
        <v>43632</v>
      </c>
      <c r="C20" s="36" t="s">
        <v>158</v>
      </c>
      <c r="D20" s="40" t="s">
        <v>139</v>
      </c>
      <c r="E20" s="35">
        <v>84</v>
      </c>
      <c r="F20" s="34">
        <v>84000</v>
      </c>
      <c r="G20" s="34">
        <v>84000</v>
      </c>
    </row>
    <row r="21" spans="1:7" ht="18" customHeight="1" x14ac:dyDescent="0.15">
      <c r="A21" s="2">
        <v>4</v>
      </c>
      <c r="B21" s="37">
        <v>43639</v>
      </c>
      <c r="C21" s="36" t="s">
        <v>157</v>
      </c>
      <c r="D21" s="40" t="s">
        <v>152</v>
      </c>
      <c r="E21" s="35">
        <v>26</v>
      </c>
      <c r="F21" s="34">
        <v>33800</v>
      </c>
      <c r="G21" s="34">
        <v>33800</v>
      </c>
    </row>
    <row r="22" spans="1:7" ht="30" customHeight="1" x14ac:dyDescent="0.15">
      <c r="A22" s="2">
        <v>5</v>
      </c>
      <c r="B22" s="37">
        <v>43646</v>
      </c>
      <c r="C22" s="36" t="s">
        <v>156</v>
      </c>
      <c r="D22" s="40" t="s">
        <v>139</v>
      </c>
      <c r="E22" s="35">
        <v>109</v>
      </c>
      <c r="F22" s="34">
        <v>98400</v>
      </c>
      <c r="G22" s="34">
        <v>98400</v>
      </c>
    </row>
    <row r="23" spans="1:7" ht="21.75" customHeight="1" x14ac:dyDescent="0.15">
      <c r="A23" s="2">
        <v>6</v>
      </c>
      <c r="B23" s="37">
        <v>43653</v>
      </c>
      <c r="C23" s="38" t="s">
        <v>155</v>
      </c>
      <c r="D23" s="42" t="s">
        <v>144</v>
      </c>
      <c r="E23" s="35">
        <v>0</v>
      </c>
      <c r="F23" s="34">
        <v>0</v>
      </c>
      <c r="G23" s="44">
        <v>0</v>
      </c>
    </row>
    <row r="24" spans="1:7" ht="21.75" customHeight="1" x14ac:dyDescent="0.15">
      <c r="A24" s="2">
        <v>7</v>
      </c>
      <c r="B24" s="37">
        <v>43716</v>
      </c>
      <c r="C24" s="36" t="s">
        <v>154</v>
      </c>
      <c r="D24" s="40" t="s">
        <v>139</v>
      </c>
      <c r="E24" s="41">
        <v>6</v>
      </c>
      <c r="F24" s="34">
        <v>7968</v>
      </c>
      <c r="G24" s="34">
        <v>7968</v>
      </c>
    </row>
    <row r="25" spans="1:7" ht="21.75" customHeight="1" x14ac:dyDescent="0.15">
      <c r="A25" s="2">
        <v>8</v>
      </c>
      <c r="B25" s="37">
        <v>43730</v>
      </c>
      <c r="C25" s="36" t="s">
        <v>153</v>
      </c>
      <c r="D25" s="40" t="s">
        <v>152</v>
      </c>
      <c r="E25" s="41">
        <v>46</v>
      </c>
      <c r="F25" s="34">
        <v>67500</v>
      </c>
      <c r="G25" s="34">
        <v>67500</v>
      </c>
    </row>
    <row r="26" spans="1:7" ht="21.75" customHeight="1" x14ac:dyDescent="0.15">
      <c r="A26" s="2">
        <v>9</v>
      </c>
      <c r="B26" s="37">
        <v>43756</v>
      </c>
      <c r="C26" s="36" t="s">
        <v>151</v>
      </c>
      <c r="D26" s="40" t="s">
        <v>141</v>
      </c>
      <c r="E26" s="41">
        <v>10</v>
      </c>
      <c r="F26" s="34">
        <v>21000</v>
      </c>
      <c r="G26" s="34">
        <v>21000</v>
      </c>
    </row>
    <row r="27" spans="1:7" ht="21.75" customHeight="1" x14ac:dyDescent="0.15">
      <c r="A27" s="2">
        <v>10</v>
      </c>
      <c r="B27" s="37">
        <v>43779</v>
      </c>
      <c r="C27" s="36" t="s">
        <v>150</v>
      </c>
      <c r="D27" s="43" t="s">
        <v>149</v>
      </c>
      <c r="E27" s="41">
        <v>78</v>
      </c>
      <c r="F27" s="34">
        <v>78000</v>
      </c>
      <c r="G27" s="34">
        <v>78000</v>
      </c>
    </row>
    <row r="28" spans="1:7" ht="21.75" customHeight="1" x14ac:dyDescent="0.15">
      <c r="A28" s="2">
        <v>11</v>
      </c>
      <c r="B28" s="37">
        <v>43786</v>
      </c>
      <c r="C28" s="36" t="s">
        <v>148</v>
      </c>
      <c r="D28" s="26" t="s">
        <v>147</v>
      </c>
      <c r="E28" s="35">
        <v>3</v>
      </c>
      <c r="F28" s="34">
        <v>14160</v>
      </c>
      <c r="G28" s="34">
        <v>14160</v>
      </c>
    </row>
    <row r="29" spans="1:7" ht="27.75" customHeight="1" x14ac:dyDescent="0.15">
      <c r="A29" s="2">
        <v>12</v>
      </c>
      <c r="B29" s="37">
        <v>43793</v>
      </c>
      <c r="C29" s="36" t="s">
        <v>146</v>
      </c>
      <c r="D29" s="40" t="s">
        <v>139</v>
      </c>
      <c r="E29" s="41">
        <v>78</v>
      </c>
      <c r="F29" s="34">
        <v>71500</v>
      </c>
      <c r="G29" s="34">
        <v>71500</v>
      </c>
    </row>
    <row r="30" spans="1:7" ht="21" customHeight="1" x14ac:dyDescent="0.15">
      <c r="A30" s="2">
        <v>13</v>
      </c>
      <c r="B30" s="37">
        <v>43793</v>
      </c>
      <c r="C30" s="38" t="s">
        <v>145</v>
      </c>
      <c r="D30" s="42" t="s">
        <v>144</v>
      </c>
      <c r="E30" s="35">
        <v>0</v>
      </c>
      <c r="F30" s="34">
        <v>0</v>
      </c>
      <c r="G30" s="34">
        <v>0</v>
      </c>
    </row>
    <row r="31" spans="1:7" ht="15.75" customHeight="1" x14ac:dyDescent="0.15">
      <c r="A31" s="2">
        <v>14</v>
      </c>
      <c r="B31" s="37">
        <v>43814</v>
      </c>
      <c r="C31" s="36" t="s">
        <v>143</v>
      </c>
      <c r="D31" s="40" t="s">
        <v>139</v>
      </c>
      <c r="E31" s="41">
        <v>2</v>
      </c>
      <c r="F31" s="34">
        <v>3344</v>
      </c>
      <c r="G31" s="34">
        <v>3344</v>
      </c>
    </row>
    <row r="32" spans="1:7" ht="15.75" customHeight="1" x14ac:dyDescent="0.15">
      <c r="A32" s="2">
        <v>15</v>
      </c>
      <c r="B32" s="37">
        <v>43482</v>
      </c>
      <c r="C32" s="38" t="s">
        <v>142</v>
      </c>
      <c r="D32" s="40" t="s">
        <v>141</v>
      </c>
      <c r="E32" s="35">
        <v>19</v>
      </c>
      <c r="F32" s="34">
        <v>48500</v>
      </c>
      <c r="G32" s="34">
        <v>48500</v>
      </c>
    </row>
    <row r="33" spans="1:11" ht="15.75" customHeight="1" x14ac:dyDescent="0.15">
      <c r="A33" s="2">
        <v>16</v>
      </c>
      <c r="B33" s="37">
        <v>43484</v>
      </c>
      <c r="C33" s="36" t="s">
        <v>140</v>
      </c>
      <c r="D33" s="40" t="s">
        <v>139</v>
      </c>
      <c r="E33" s="35">
        <v>33</v>
      </c>
      <c r="F33" s="34">
        <v>50700</v>
      </c>
      <c r="G33" s="34">
        <v>50700</v>
      </c>
    </row>
    <row r="34" spans="1:11" ht="15.75" customHeight="1" x14ac:dyDescent="0.15">
      <c r="A34" s="2">
        <v>17</v>
      </c>
      <c r="B34" s="37">
        <v>43491</v>
      </c>
      <c r="C34" s="36" t="s">
        <v>138</v>
      </c>
      <c r="D34" s="40" t="s">
        <v>137</v>
      </c>
      <c r="E34" s="35">
        <v>53</v>
      </c>
      <c r="F34" s="34">
        <v>68900</v>
      </c>
      <c r="G34" s="34">
        <v>68900</v>
      </c>
    </row>
    <row r="35" spans="1:11" ht="15.75" customHeight="1" x14ac:dyDescent="0.15">
      <c r="A35" s="2">
        <v>18</v>
      </c>
      <c r="B35" s="37">
        <v>43498</v>
      </c>
      <c r="C35" s="36" t="s">
        <v>136</v>
      </c>
      <c r="D35" s="40" t="s">
        <v>135</v>
      </c>
      <c r="E35" s="35">
        <v>9</v>
      </c>
      <c r="F35" s="34">
        <v>11700</v>
      </c>
      <c r="G35" s="34">
        <v>11700</v>
      </c>
    </row>
    <row r="36" spans="1:11" ht="15.75" customHeight="1" x14ac:dyDescent="0.15">
      <c r="A36" s="2">
        <v>19</v>
      </c>
      <c r="B36" s="37">
        <v>43512</v>
      </c>
      <c r="C36" s="38" t="s">
        <v>134</v>
      </c>
      <c r="D36" s="26" t="s">
        <v>125</v>
      </c>
      <c r="E36" s="35">
        <v>21</v>
      </c>
      <c r="F36" s="34">
        <v>29400</v>
      </c>
      <c r="G36" s="34">
        <v>29400</v>
      </c>
    </row>
    <row r="37" spans="1:11" ht="15.75" customHeight="1" x14ac:dyDescent="0.15">
      <c r="A37" s="2">
        <v>20</v>
      </c>
      <c r="B37" s="37">
        <v>43519</v>
      </c>
      <c r="C37" s="38" t="s">
        <v>133</v>
      </c>
      <c r="D37" s="26" t="s">
        <v>125</v>
      </c>
      <c r="E37" s="35">
        <v>4</v>
      </c>
      <c r="F37" s="34">
        <v>17010</v>
      </c>
      <c r="G37" s="34">
        <v>17010</v>
      </c>
    </row>
    <row r="38" spans="1:11" ht="15.75" customHeight="1" x14ac:dyDescent="0.15">
      <c r="A38" s="2">
        <v>21</v>
      </c>
      <c r="B38" s="39" t="s">
        <v>132</v>
      </c>
      <c r="C38" s="38" t="s">
        <v>131</v>
      </c>
      <c r="D38" s="26"/>
      <c r="E38" s="35">
        <v>0</v>
      </c>
      <c r="F38" s="34">
        <v>0</v>
      </c>
      <c r="G38" s="34">
        <v>0</v>
      </c>
    </row>
    <row r="39" spans="1:11" ht="15.75" customHeight="1" x14ac:dyDescent="0.15">
      <c r="A39" s="2">
        <v>22</v>
      </c>
      <c r="B39" s="39" t="s">
        <v>127</v>
      </c>
      <c r="C39" s="38" t="s">
        <v>130</v>
      </c>
      <c r="D39" s="26"/>
      <c r="E39" s="35">
        <v>0</v>
      </c>
      <c r="F39" s="34">
        <v>0</v>
      </c>
      <c r="G39" s="34">
        <v>0</v>
      </c>
    </row>
    <row r="40" spans="1:11" ht="15.75" customHeight="1" x14ac:dyDescent="0.15">
      <c r="A40" s="2">
        <v>23</v>
      </c>
      <c r="B40" s="39" t="s">
        <v>129</v>
      </c>
      <c r="C40" s="38" t="s">
        <v>128</v>
      </c>
      <c r="D40" s="26"/>
      <c r="E40" s="35">
        <v>0</v>
      </c>
      <c r="F40" s="34">
        <v>0</v>
      </c>
      <c r="G40" s="34">
        <v>0</v>
      </c>
    </row>
    <row r="41" spans="1:11" ht="15.75" customHeight="1" x14ac:dyDescent="0.15">
      <c r="A41" s="2">
        <v>24</v>
      </c>
      <c r="B41" s="37" t="s">
        <v>127</v>
      </c>
      <c r="C41" s="36" t="s">
        <v>126</v>
      </c>
      <c r="D41" s="26" t="s">
        <v>125</v>
      </c>
      <c r="E41" s="35">
        <v>20</v>
      </c>
      <c r="F41" s="34">
        <v>30800</v>
      </c>
      <c r="G41" s="34">
        <v>30800</v>
      </c>
    </row>
    <row r="42" spans="1:11" ht="15.75" customHeight="1" x14ac:dyDescent="0.15">
      <c r="A42" s="2">
        <v>25</v>
      </c>
      <c r="B42" s="37" t="s">
        <v>124</v>
      </c>
      <c r="C42" s="36" t="s">
        <v>123</v>
      </c>
      <c r="D42" s="26"/>
      <c r="E42" s="35">
        <v>13</v>
      </c>
      <c r="F42" s="34">
        <v>51269</v>
      </c>
      <c r="G42" s="34">
        <v>51269</v>
      </c>
    </row>
    <row r="43" spans="1:11" x14ac:dyDescent="0.15">
      <c r="A43" s="2"/>
      <c r="B43" s="26"/>
      <c r="C43" s="26"/>
      <c r="D43" s="26"/>
      <c r="E43" s="34"/>
      <c r="F43" s="34"/>
      <c r="G43" s="34"/>
    </row>
    <row r="44" spans="1:11" x14ac:dyDescent="0.15">
      <c r="B44" s="24"/>
      <c r="C44" s="24"/>
      <c r="D44" s="23" t="s">
        <v>20</v>
      </c>
      <c r="E44" s="34">
        <f>SUM(E18:E43)</f>
        <v>627</v>
      </c>
      <c r="F44" s="34">
        <f>SUM(F18:F43)</f>
        <v>821051</v>
      </c>
      <c r="G44" s="34">
        <f>SUM(G18:G43)</f>
        <v>821051</v>
      </c>
      <c r="K44" s="21">
        <f>SUM(F44)-G44</f>
        <v>0</v>
      </c>
    </row>
    <row r="45" spans="1:11" ht="33.75" customHeight="1" x14ac:dyDescent="0.15">
      <c r="B45" s="24"/>
      <c r="C45" s="24"/>
      <c r="D45" s="24"/>
      <c r="E45" s="24"/>
      <c r="F45" s="24"/>
      <c r="G45" s="24"/>
    </row>
    <row r="46" spans="1:11" x14ac:dyDescent="0.15">
      <c r="A46" t="s">
        <v>7</v>
      </c>
      <c r="B46" s="24"/>
      <c r="C46" s="24"/>
      <c r="D46" s="24"/>
      <c r="E46" s="24"/>
      <c r="F46" s="24"/>
      <c r="G46" s="29" t="s">
        <v>16</v>
      </c>
    </row>
    <row r="47" spans="1:11" ht="27" x14ac:dyDescent="0.15">
      <c r="A47" s="16" t="s">
        <v>93</v>
      </c>
      <c r="B47" s="28" t="s">
        <v>19</v>
      </c>
      <c r="C47" s="79" t="s">
        <v>2</v>
      </c>
      <c r="D47" s="80"/>
      <c r="E47" s="28" t="s">
        <v>4</v>
      </c>
      <c r="F47" s="23" t="str">
        <f>$F$8</f>
        <v>対象経費</v>
      </c>
      <c r="G47" s="28" t="s">
        <v>91</v>
      </c>
    </row>
    <row r="48" spans="1:11" x14ac:dyDescent="0.15">
      <c r="A48" s="2">
        <v>1</v>
      </c>
      <c r="B48" s="33"/>
      <c r="C48" s="74"/>
      <c r="D48" s="75"/>
      <c r="E48" s="22"/>
      <c r="F48" s="22"/>
      <c r="G48" s="22"/>
    </row>
    <row r="49" spans="1:11" x14ac:dyDescent="0.15">
      <c r="A49" s="2">
        <v>2</v>
      </c>
      <c r="B49" s="33"/>
      <c r="C49" s="74"/>
      <c r="D49" s="75"/>
      <c r="E49" s="22"/>
      <c r="F49" s="22"/>
      <c r="G49" s="22"/>
    </row>
    <row r="50" spans="1:11" x14ac:dyDescent="0.15">
      <c r="A50" s="2">
        <v>3</v>
      </c>
      <c r="B50" s="33"/>
      <c r="C50" s="74"/>
      <c r="D50" s="75"/>
      <c r="E50" s="22"/>
      <c r="F50" s="22"/>
      <c r="G50" s="22"/>
    </row>
    <row r="51" spans="1:11" x14ac:dyDescent="0.15">
      <c r="A51" s="2">
        <v>4</v>
      </c>
      <c r="B51" s="33"/>
      <c r="C51" s="74"/>
      <c r="D51" s="75"/>
      <c r="E51" s="22"/>
      <c r="F51" s="22"/>
      <c r="G51" s="22"/>
    </row>
    <row r="52" spans="1:11" x14ac:dyDescent="0.15">
      <c r="B52" s="24"/>
      <c r="C52" s="24"/>
      <c r="D52" s="23" t="s">
        <v>20</v>
      </c>
      <c r="E52" s="22">
        <f>SUM(E48:E51)</f>
        <v>0</v>
      </c>
      <c r="F52" s="22">
        <f>SUM(F48:F51)</f>
        <v>0</v>
      </c>
      <c r="G52" s="22">
        <f>SUM(G48:G51)</f>
        <v>0</v>
      </c>
    </row>
    <row r="53" spans="1:11" ht="27" customHeight="1" x14ac:dyDescent="0.15">
      <c r="B53" s="24"/>
      <c r="C53" s="24"/>
      <c r="D53" s="24"/>
      <c r="E53" s="24"/>
      <c r="F53" s="24"/>
      <c r="G53" s="24"/>
    </row>
    <row r="54" spans="1:11" x14ac:dyDescent="0.15">
      <c r="A54" t="s">
        <v>8</v>
      </c>
      <c r="B54" s="24"/>
      <c r="C54" s="24"/>
      <c r="D54" s="24"/>
      <c r="E54" s="24"/>
      <c r="F54" s="24"/>
      <c r="G54" s="29" t="s">
        <v>15</v>
      </c>
    </row>
    <row r="55" spans="1:11" x14ac:dyDescent="0.15">
      <c r="A55" s="16" t="s">
        <v>6</v>
      </c>
      <c r="B55" s="23" t="s">
        <v>9</v>
      </c>
      <c r="C55" s="76" t="s">
        <v>10</v>
      </c>
      <c r="D55" s="76"/>
      <c r="E55" s="23" t="s">
        <v>11</v>
      </c>
      <c r="F55" s="23" t="str">
        <f>$F$8</f>
        <v>対象経費</v>
      </c>
      <c r="G55" s="28" t="s">
        <v>91</v>
      </c>
    </row>
    <row r="56" spans="1:11" x14ac:dyDescent="0.15">
      <c r="A56" s="2">
        <v>1</v>
      </c>
      <c r="B56" s="33" t="s">
        <v>22</v>
      </c>
      <c r="C56" s="74" t="s">
        <v>122</v>
      </c>
      <c r="D56" s="75"/>
      <c r="E56" s="22">
        <v>200</v>
      </c>
      <c r="F56" s="22">
        <v>87480</v>
      </c>
      <c r="G56" s="22">
        <v>87480</v>
      </c>
    </row>
    <row r="57" spans="1:11" ht="27.75" customHeight="1" x14ac:dyDescent="0.15">
      <c r="A57" s="2">
        <v>2</v>
      </c>
      <c r="B57" s="32" t="s">
        <v>121</v>
      </c>
      <c r="C57" s="77" t="s">
        <v>120</v>
      </c>
      <c r="D57" s="78"/>
      <c r="E57" s="22">
        <v>9</v>
      </c>
      <c r="F57" s="22">
        <v>30140</v>
      </c>
      <c r="G57" s="22">
        <v>30140</v>
      </c>
    </row>
    <row r="58" spans="1:11" x14ac:dyDescent="0.15">
      <c r="A58" s="2">
        <v>3</v>
      </c>
      <c r="B58" s="31" t="s">
        <v>119</v>
      </c>
      <c r="C58" s="74" t="s">
        <v>118</v>
      </c>
      <c r="D58" s="75"/>
      <c r="E58" s="22">
        <v>15</v>
      </c>
      <c r="F58" s="22">
        <v>3750</v>
      </c>
      <c r="G58" s="22">
        <v>3750</v>
      </c>
    </row>
    <row r="59" spans="1:11" x14ac:dyDescent="0.15">
      <c r="A59" s="2">
        <v>4</v>
      </c>
      <c r="B59" s="31" t="s">
        <v>117</v>
      </c>
      <c r="C59" s="74" t="s">
        <v>115</v>
      </c>
      <c r="D59" s="75"/>
      <c r="E59" s="22">
        <v>20</v>
      </c>
      <c r="F59" s="22">
        <v>32120</v>
      </c>
      <c r="G59" s="22">
        <v>32120</v>
      </c>
    </row>
    <row r="60" spans="1:11" x14ac:dyDescent="0.15">
      <c r="A60" s="2">
        <v>5</v>
      </c>
      <c r="B60" s="31" t="s">
        <v>116</v>
      </c>
      <c r="C60" s="74" t="s">
        <v>115</v>
      </c>
      <c r="D60" s="75"/>
      <c r="E60" s="22">
        <v>3</v>
      </c>
      <c r="F60" s="22">
        <v>45364</v>
      </c>
      <c r="G60" s="22">
        <v>45364</v>
      </c>
    </row>
    <row r="61" spans="1:11" x14ac:dyDescent="0.15">
      <c r="B61" s="24"/>
      <c r="C61" s="24"/>
      <c r="D61" s="30" t="s">
        <v>20</v>
      </c>
      <c r="E61" s="22">
        <f>SUM(E56:E58)</f>
        <v>224</v>
      </c>
      <c r="F61" s="22">
        <f>SUM(F56:F60)</f>
        <v>198854</v>
      </c>
      <c r="G61" s="22">
        <f>SUM(G56:G60)</f>
        <v>198854</v>
      </c>
      <c r="K61" s="21">
        <f>SUM(F61)-G61</f>
        <v>0</v>
      </c>
    </row>
    <row r="62" spans="1:11" x14ac:dyDescent="0.15">
      <c r="B62" s="24"/>
      <c r="C62" s="24"/>
      <c r="D62" s="24"/>
      <c r="E62" s="24"/>
      <c r="F62" s="24"/>
      <c r="G62" s="24"/>
    </row>
    <row r="63" spans="1:11" x14ac:dyDescent="0.15">
      <c r="A63" t="s">
        <v>21</v>
      </c>
      <c r="B63" s="24"/>
      <c r="C63" s="24"/>
      <c r="D63" s="24"/>
      <c r="E63" s="24"/>
      <c r="F63" s="24"/>
      <c r="G63" s="29" t="s">
        <v>16</v>
      </c>
    </row>
    <row r="64" spans="1:11" ht="27" x14ac:dyDescent="0.15">
      <c r="A64" s="16" t="s">
        <v>6</v>
      </c>
      <c r="B64" s="28" t="s">
        <v>19</v>
      </c>
      <c r="C64" s="23" t="s">
        <v>13</v>
      </c>
      <c r="D64" s="23" t="s">
        <v>14</v>
      </c>
      <c r="E64" s="28" t="s">
        <v>4</v>
      </c>
      <c r="F64" s="23" t="str">
        <f>$F$8</f>
        <v>対象経費</v>
      </c>
      <c r="G64" s="28" t="s">
        <v>114</v>
      </c>
    </row>
    <row r="65" spans="1:11" x14ac:dyDescent="0.15">
      <c r="A65" s="2">
        <v>1</v>
      </c>
      <c r="B65" s="27" t="s">
        <v>113</v>
      </c>
      <c r="C65" s="26" t="s">
        <v>102</v>
      </c>
      <c r="D65" s="26" t="s">
        <v>112</v>
      </c>
      <c r="E65" s="22">
        <v>3</v>
      </c>
      <c r="F65" s="22">
        <v>73980</v>
      </c>
      <c r="G65" s="22">
        <v>73980</v>
      </c>
    </row>
    <row r="66" spans="1:11" x14ac:dyDescent="0.15">
      <c r="A66" s="2">
        <v>2</v>
      </c>
      <c r="B66" s="27" t="s">
        <v>111</v>
      </c>
      <c r="C66" s="26" t="s">
        <v>105</v>
      </c>
      <c r="D66" s="26" t="s">
        <v>94</v>
      </c>
      <c r="E66" s="22">
        <v>2</v>
      </c>
      <c r="F66" s="22">
        <v>52000</v>
      </c>
      <c r="G66" s="22">
        <v>52000</v>
      </c>
    </row>
    <row r="67" spans="1:11" x14ac:dyDescent="0.15">
      <c r="A67" s="2">
        <v>3</v>
      </c>
      <c r="B67" s="27" t="s">
        <v>110</v>
      </c>
      <c r="C67" s="26" t="s">
        <v>109</v>
      </c>
      <c r="D67" s="26" t="s">
        <v>104</v>
      </c>
      <c r="E67" s="22">
        <v>3</v>
      </c>
      <c r="F67" s="22">
        <v>32420</v>
      </c>
      <c r="G67" s="22">
        <v>32420</v>
      </c>
    </row>
    <row r="68" spans="1:11" x14ac:dyDescent="0.15">
      <c r="A68" s="2">
        <v>4</v>
      </c>
      <c r="B68" s="27" t="s">
        <v>108</v>
      </c>
      <c r="C68" s="26" t="s">
        <v>95</v>
      </c>
      <c r="D68" s="26" t="s">
        <v>107</v>
      </c>
      <c r="E68" s="22">
        <v>3</v>
      </c>
      <c r="F68" s="22">
        <v>29580</v>
      </c>
      <c r="G68" s="22">
        <v>29580</v>
      </c>
    </row>
    <row r="69" spans="1:11" x14ac:dyDescent="0.15">
      <c r="A69" s="2">
        <v>5</v>
      </c>
      <c r="B69" s="27" t="s">
        <v>106</v>
      </c>
      <c r="C69" s="26" t="s">
        <v>105</v>
      </c>
      <c r="D69" s="26" t="s">
        <v>104</v>
      </c>
      <c r="E69" s="22">
        <v>3</v>
      </c>
      <c r="F69" s="22">
        <v>33300</v>
      </c>
      <c r="G69" s="22">
        <v>33300</v>
      </c>
    </row>
    <row r="70" spans="1:11" x14ac:dyDescent="0.15">
      <c r="A70" s="2">
        <v>6</v>
      </c>
      <c r="B70" s="27" t="s">
        <v>103</v>
      </c>
      <c r="C70" s="26" t="s">
        <v>102</v>
      </c>
      <c r="D70" s="26" t="s">
        <v>97</v>
      </c>
      <c r="E70" s="22">
        <v>3</v>
      </c>
      <c r="F70" s="22">
        <v>105240</v>
      </c>
      <c r="G70" s="22">
        <v>105240</v>
      </c>
    </row>
    <row r="71" spans="1:11" x14ac:dyDescent="0.15">
      <c r="A71" s="2">
        <v>7</v>
      </c>
      <c r="B71" s="27" t="s">
        <v>101</v>
      </c>
      <c r="C71" s="26" t="s">
        <v>100</v>
      </c>
      <c r="D71" s="26" t="s">
        <v>99</v>
      </c>
      <c r="E71" s="22">
        <v>1</v>
      </c>
      <c r="F71" s="22">
        <v>23000</v>
      </c>
      <c r="G71" s="22">
        <v>23000</v>
      </c>
    </row>
    <row r="72" spans="1:11" x14ac:dyDescent="0.15">
      <c r="A72" s="2">
        <v>8</v>
      </c>
      <c r="B72" s="27" t="s">
        <v>98</v>
      </c>
      <c r="C72" s="26" t="s">
        <v>95</v>
      </c>
      <c r="D72" s="26" t="s">
        <v>97</v>
      </c>
      <c r="E72" s="22">
        <v>2</v>
      </c>
      <c r="F72" s="22">
        <v>38700</v>
      </c>
      <c r="G72" s="22">
        <v>38700</v>
      </c>
    </row>
    <row r="73" spans="1:11" x14ac:dyDescent="0.15">
      <c r="A73" s="2">
        <v>9</v>
      </c>
      <c r="B73" s="27" t="s">
        <v>96</v>
      </c>
      <c r="C73" s="26" t="s">
        <v>95</v>
      </c>
      <c r="D73" s="26" t="s">
        <v>94</v>
      </c>
      <c r="E73" s="22">
        <v>7</v>
      </c>
      <c r="F73" s="22">
        <v>75840</v>
      </c>
      <c r="G73" s="22">
        <v>75840</v>
      </c>
    </row>
    <row r="74" spans="1:11" x14ac:dyDescent="0.15">
      <c r="B74" s="25"/>
      <c r="C74" s="24"/>
      <c r="D74" s="23" t="s">
        <v>20</v>
      </c>
      <c r="E74" s="22">
        <f>SUM(E65:E73)</f>
        <v>27</v>
      </c>
      <c r="F74" s="22">
        <f>SUM(F65:F73)</f>
        <v>464060</v>
      </c>
      <c r="G74" s="22">
        <f>SUM(G65:G73)</f>
        <v>464060</v>
      </c>
      <c r="K74" s="21">
        <f>SUM(F74)-G74</f>
        <v>0</v>
      </c>
    </row>
    <row r="75" spans="1:11" ht="27" customHeight="1" x14ac:dyDescent="0.15"/>
    <row r="76" spans="1:11" x14ac:dyDescent="0.15">
      <c r="A76" t="s">
        <v>24</v>
      </c>
      <c r="G76" s="5" t="s">
        <v>16</v>
      </c>
    </row>
    <row r="77" spans="1:11" ht="27" x14ac:dyDescent="0.15">
      <c r="A77" s="16" t="s">
        <v>93</v>
      </c>
      <c r="B77" s="67" t="s">
        <v>25</v>
      </c>
      <c r="C77" s="68"/>
      <c r="D77" s="69"/>
      <c r="E77" s="1" t="s">
        <v>4</v>
      </c>
      <c r="F77" s="16" t="s">
        <v>3</v>
      </c>
      <c r="G77" s="1" t="s">
        <v>92</v>
      </c>
    </row>
    <row r="78" spans="1:11" x14ac:dyDescent="0.15">
      <c r="A78" s="2">
        <v>1</v>
      </c>
      <c r="B78" s="61" t="s">
        <v>26</v>
      </c>
      <c r="C78" s="62"/>
      <c r="D78" s="63"/>
      <c r="E78" s="9">
        <v>59</v>
      </c>
      <c r="F78" s="13"/>
      <c r="G78" s="9">
        <v>1091530</v>
      </c>
    </row>
    <row r="79" spans="1:11" x14ac:dyDescent="0.15">
      <c r="C79" s="20"/>
    </row>
    <row r="80" spans="1:11" x14ac:dyDescent="0.15">
      <c r="C80" s="20"/>
    </row>
    <row r="81" spans="3:3" x14ac:dyDescent="0.15">
      <c r="C81" s="20"/>
    </row>
    <row r="82" spans="3:3" x14ac:dyDescent="0.15">
      <c r="C82" s="20"/>
    </row>
  </sheetData>
  <mergeCells count="17">
    <mergeCell ref="C48:D48"/>
    <mergeCell ref="C49:D49"/>
    <mergeCell ref="F3:G3"/>
    <mergeCell ref="D5:E5"/>
    <mergeCell ref="F5:G5"/>
    <mergeCell ref="C8:D8"/>
    <mergeCell ref="C47:D47"/>
    <mergeCell ref="B77:D77"/>
    <mergeCell ref="B78:D78"/>
    <mergeCell ref="C50:D50"/>
    <mergeCell ref="C51:D51"/>
    <mergeCell ref="C58:D58"/>
    <mergeCell ref="C55:D55"/>
    <mergeCell ref="C56:D56"/>
    <mergeCell ref="C57:D57"/>
    <mergeCell ref="C59:D59"/>
    <mergeCell ref="C60:D60"/>
  </mergeCells>
  <phoneticPr fontId="2"/>
  <dataValidations count="1">
    <dataValidation imeMode="off" allowBlank="1" showInputMessage="1" showErrorMessage="1" sqref="E78:G78 E9:G13 E56:G60 E48:G51 F18:F43 E43 G43 E65:G73"/>
  </dataValidations>
  <pageMargins left="0.70866141732283472" right="0.23622047244094491" top="0.27559055118110237" bottom="0.23622047244094491" header="0.15748031496062992" footer="0.15748031496062992"/>
  <pageSetup paperSize="9" scale="73" orientation="portrait" blackAndWhite="1" r:id="rId1"/>
  <rowBreaks count="1" manualBreakCount="1">
    <brk id="62"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activeCell="C1" sqref="C1"/>
    </sheetView>
  </sheetViews>
  <sheetFormatPr defaultRowHeight="13.5" x14ac:dyDescent="0.15"/>
  <cols>
    <col min="1" max="1" width="25.625" customWidth="1"/>
    <col min="2" max="3" width="16.125" style="20" customWidth="1"/>
    <col min="4" max="4" width="16.75" customWidth="1"/>
  </cols>
  <sheetData>
    <row r="1" spans="1:4" ht="32.25" customHeight="1" x14ac:dyDescent="0.15">
      <c r="A1" t="s">
        <v>206</v>
      </c>
    </row>
    <row r="3" spans="1:4" ht="26.25" customHeight="1" x14ac:dyDescent="0.15">
      <c r="A3" s="2"/>
      <c r="B3" s="52" t="s">
        <v>210</v>
      </c>
      <c r="C3" s="52" t="s">
        <v>211</v>
      </c>
      <c r="D3" s="57" t="s">
        <v>20</v>
      </c>
    </row>
    <row r="4" spans="1:4" ht="26.25" customHeight="1" x14ac:dyDescent="0.15">
      <c r="A4" s="55" t="s">
        <v>207</v>
      </c>
      <c r="B4" s="9">
        <v>1654750</v>
      </c>
      <c r="C4" s="9">
        <v>821051</v>
      </c>
      <c r="D4" s="58">
        <f>B4+C4</f>
        <v>2475801</v>
      </c>
    </row>
    <row r="5" spans="1:4" ht="26.25" customHeight="1" x14ac:dyDescent="0.15">
      <c r="A5" s="55" t="s">
        <v>208</v>
      </c>
      <c r="B5" s="9">
        <v>1051980</v>
      </c>
      <c r="C5" s="9">
        <v>518808</v>
      </c>
      <c r="D5" s="58">
        <f t="shared" ref="D5:D6" si="0">B5+C5</f>
        <v>1570788</v>
      </c>
    </row>
    <row r="6" spans="1:4" ht="26.25" customHeight="1" x14ac:dyDescent="0.15">
      <c r="A6" s="55" t="s">
        <v>212</v>
      </c>
      <c r="B6" s="9">
        <v>953600</v>
      </c>
      <c r="C6" s="9">
        <v>0</v>
      </c>
      <c r="D6" s="58">
        <f t="shared" si="0"/>
        <v>953600</v>
      </c>
    </row>
    <row r="7" spans="1:4" ht="26.25" customHeight="1" x14ac:dyDescent="0.15">
      <c r="A7" s="56" t="s">
        <v>209</v>
      </c>
      <c r="B7" s="9">
        <v>385042</v>
      </c>
      <c r="C7" s="9">
        <v>198854</v>
      </c>
      <c r="D7" s="60">
        <f>SUM(B7:C7)</f>
        <v>583896</v>
      </c>
    </row>
    <row r="8" spans="1:4" ht="26.25" customHeight="1" x14ac:dyDescent="0.15">
      <c r="A8" s="56" t="s">
        <v>213</v>
      </c>
      <c r="B8" s="9">
        <v>484560</v>
      </c>
      <c r="C8" s="9">
        <v>464060</v>
      </c>
      <c r="D8" s="60">
        <f>SUM(B8:C8)</f>
        <v>948620</v>
      </c>
    </row>
    <row r="9" spans="1:4" ht="26.25" customHeight="1" x14ac:dyDescent="0.15">
      <c r="A9" s="55" t="s">
        <v>26</v>
      </c>
      <c r="B9" s="9">
        <v>1671700</v>
      </c>
      <c r="C9" s="9">
        <v>1091530</v>
      </c>
      <c r="D9" s="58">
        <f>B9+C9</f>
        <v>2763230</v>
      </c>
    </row>
    <row r="10" spans="1:4" ht="26.25" customHeight="1" x14ac:dyDescent="0.15">
      <c r="A10" s="56" t="s">
        <v>20</v>
      </c>
      <c r="B10" s="9">
        <f>SUM(B4:B9)</f>
        <v>6201632</v>
      </c>
      <c r="C10" s="9">
        <f t="shared" ref="C10:D10" si="1">SUM(C4:C9)</f>
        <v>3094303</v>
      </c>
      <c r="D10" s="59">
        <f t="shared" si="1"/>
        <v>9295935</v>
      </c>
    </row>
  </sheetData>
  <phoneticPr fontId="2"/>
  <pageMargins left="0.70866141732283472" right="0.70866141732283472" top="0.74803149606299213" bottom="0.74803149606299213" header="0.31496062992125984" footer="0.31496062992125984"/>
  <pageSetup paperSize="9" scale="11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深川西高校</vt:lpstr>
      <vt:lpstr>深川東高校</vt:lpstr>
      <vt:lpstr>Sheet1</vt:lpstr>
      <vt:lpstr>深川西高校!Print_Area</vt:lpstr>
      <vt:lpstr>深川東高校!Print_Area</vt:lpstr>
      <vt:lpstr>深川西高校!Print_Titles</vt:lpstr>
      <vt:lpstr>深川東高校!Print_Titles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之彦</dc:creator>
  <cp:lastModifiedBy>佐藤　之彦</cp:lastModifiedBy>
  <cp:lastPrinted>2020-07-06T05:17:13Z</cp:lastPrinted>
  <dcterms:created xsi:type="dcterms:W3CDTF">2019-05-17T04:09:48Z</dcterms:created>
  <dcterms:modified xsi:type="dcterms:W3CDTF">2020-12-07T05:23:30Z</dcterms:modified>
</cp:coreProperties>
</file>