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D:\"/>
    </mc:Choice>
  </mc:AlternateContent>
  <xr:revisionPtr revIDLastSave="0" documentId="13_ncr:1_{88E97E8C-39A0-4C21-97DD-103FE3EFDB94}" xr6:coauthVersionLast="36" xr6:coauthVersionMax="36" xr10:uidLastSave="{00000000-0000-0000-0000-000000000000}"/>
  <bookViews>
    <workbookView xWindow="1860" yWindow="0" windowWidth="24000" windowHeight="9750" xr2:uid="{00000000-000D-0000-FFFF-FFFF00000000}"/>
  </bookViews>
  <sheets>
    <sheet name="深川西校" sheetId="1" r:id="rId1"/>
    <sheet name="深川東高校" sheetId="2" r:id="rId2"/>
  </sheets>
  <definedNames>
    <definedName name="_xlnm.Print_Area" localSheetId="0">深川西校!$A$1:$H$94</definedName>
    <definedName name="_xlnm.Print_Area" localSheetId="1">深川東高校!$A$1:$G$76</definedName>
    <definedName name="_xlnm.Print_Titles" localSheetId="0">深川西校!$1:$3</definedName>
    <definedName name="_xlnm.Print_Titles" localSheetId="1">深川東高校!$3:$3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1" l="1"/>
  <c r="E94" i="1" l="1"/>
  <c r="G93" i="1"/>
  <c r="G94" i="1" s="1"/>
  <c r="F93" i="1"/>
  <c r="F94" i="1" s="1"/>
  <c r="G86" i="1"/>
  <c r="F86" i="1"/>
  <c r="F82" i="1"/>
  <c r="G79" i="1"/>
  <c r="F79" i="1"/>
  <c r="E79" i="1"/>
  <c r="F72" i="1"/>
  <c r="E69" i="1"/>
  <c r="G41" i="1"/>
  <c r="G69" i="1" s="1"/>
  <c r="F69" i="1"/>
  <c r="F14" i="1"/>
  <c r="E11" i="1"/>
  <c r="G10" i="1"/>
  <c r="F10" i="1"/>
  <c r="G9" i="1"/>
  <c r="G11" i="1" s="1"/>
  <c r="F9" i="1"/>
  <c r="F11" i="1" s="1"/>
  <c r="F5" i="1"/>
  <c r="D5" i="1" l="1"/>
  <c r="C5" i="1"/>
  <c r="G76" i="2" l="1"/>
  <c r="F76" i="2"/>
  <c r="E76" i="2"/>
  <c r="G70" i="2"/>
  <c r="F70" i="2"/>
  <c r="E70" i="2"/>
  <c r="F66" i="2"/>
  <c r="G63" i="2"/>
  <c r="F63" i="2"/>
  <c r="F58" i="2"/>
  <c r="G55" i="2"/>
  <c r="F55" i="2"/>
  <c r="E55" i="2"/>
  <c r="F47" i="2"/>
  <c r="G44" i="2"/>
  <c r="F44" i="2"/>
  <c r="E44" i="2"/>
  <c r="F16" i="2"/>
  <c r="G13" i="2"/>
  <c r="C5" i="2" s="1"/>
  <c r="F13" i="2"/>
  <c r="D5" i="2" s="1"/>
  <c r="E13" i="2"/>
  <c r="F5" i="2" s="1"/>
</calcChain>
</file>

<file path=xl/sharedStrings.xml><?xml version="1.0" encoding="utf-8"?>
<sst xmlns="http://schemas.openxmlformats.org/spreadsheetml/2006/main" count="338" uniqueCount="210">
  <si>
    <t>内容</t>
    <rPh sb="0" eb="2">
      <t>ナイヨウ</t>
    </rPh>
    <phoneticPr fontId="2"/>
  </si>
  <si>
    <t>事業費</t>
    <rPh sb="0" eb="3">
      <t>ジギョウヒ</t>
    </rPh>
    <phoneticPr fontId="2"/>
  </si>
  <si>
    <t>対象
人数</t>
    <rPh sb="0" eb="2">
      <t>タイショウ</t>
    </rPh>
    <rPh sb="3" eb="5">
      <t>ニンズウ</t>
    </rPh>
    <phoneticPr fontId="2"/>
  </si>
  <si>
    <t>No</t>
    <phoneticPr fontId="2"/>
  </si>
  <si>
    <t>項目</t>
    <rPh sb="0" eb="2">
      <t>コウモク</t>
    </rPh>
    <phoneticPr fontId="2"/>
  </si>
  <si>
    <t>数量</t>
    <rPh sb="0" eb="2">
      <t>スウリョウ</t>
    </rPh>
    <phoneticPr fontId="2"/>
  </si>
  <si>
    <t>（単位：円）</t>
    <rPh sb="1" eb="3">
      <t>タンイ</t>
    </rPh>
    <rPh sb="4" eb="5">
      <t>エン</t>
    </rPh>
    <phoneticPr fontId="2"/>
  </si>
  <si>
    <t>（単位：人、円）</t>
    <rPh sb="1" eb="3">
      <t>タンイ</t>
    </rPh>
    <rPh sb="4" eb="5">
      <t>ニン</t>
    </rPh>
    <rPh sb="6" eb="7">
      <t>エン</t>
    </rPh>
    <phoneticPr fontId="2"/>
  </si>
  <si>
    <t>補助実績額</t>
  </si>
  <si>
    <t>実施日</t>
  </si>
  <si>
    <t>合計</t>
    <rPh sb="0" eb="2">
      <t>ゴウケイ</t>
    </rPh>
    <phoneticPr fontId="2"/>
  </si>
  <si>
    <t>見込み
人数</t>
    <rPh sb="0" eb="2">
      <t>ミコ</t>
    </rPh>
    <rPh sb="4" eb="6">
      <t>ニンズウ</t>
    </rPh>
    <phoneticPr fontId="2"/>
  </si>
  <si>
    <t>事業内容</t>
    <rPh sb="0" eb="2">
      <t>ジギョウ</t>
    </rPh>
    <rPh sb="2" eb="4">
      <t>ナイヨウ</t>
    </rPh>
    <phoneticPr fontId="2"/>
  </si>
  <si>
    <t>対象経費</t>
    <rPh sb="0" eb="2">
      <t>タイショウ</t>
    </rPh>
    <rPh sb="2" eb="4">
      <t>ケイヒ</t>
    </rPh>
    <phoneticPr fontId="2"/>
  </si>
  <si>
    <t>申請額</t>
    <phoneticPr fontId="2"/>
  </si>
  <si>
    <t>1.生徒の研修等に関する事業</t>
    <rPh sb="2" eb="4">
      <t>セイト</t>
    </rPh>
    <rPh sb="5" eb="8">
      <t>ケンシュウナド</t>
    </rPh>
    <rPh sb="9" eb="10">
      <t>カン</t>
    </rPh>
    <rPh sb="12" eb="14">
      <t>ジギョウ</t>
    </rPh>
    <phoneticPr fontId="2"/>
  </si>
  <si>
    <t>備考</t>
    <rPh sb="0" eb="2">
      <t>ビコウ</t>
    </rPh>
    <phoneticPr fontId="2"/>
  </si>
  <si>
    <t>学校ＰＲポスター作成</t>
    <rPh sb="0" eb="2">
      <t>ガッコウ</t>
    </rPh>
    <rPh sb="8" eb="10">
      <t>サクセイ</t>
    </rPh>
    <phoneticPr fontId="2"/>
  </si>
  <si>
    <t>振込手数料</t>
    <rPh sb="0" eb="2">
      <t>フリコミ</t>
    </rPh>
    <rPh sb="2" eb="5">
      <t>テスウリョウ</t>
    </rPh>
    <phoneticPr fontId="2"/>
  </si>
  <si>
    <t>交通費補助金振込（１回目）</t>
    <rPh sb="0" eb="3">
      <t>コウツウヒ</t>
    </rPh>
    <rPh sb="3" eb="5">
      <t>ホジョ</t>
    </rPh>
    <rPh sb="5" eb="6">
      <t>キン</t>
    </rPh>
    <rPh sb="6" eb="8">
      <t>フリコミ</t>
    </rPh>
    <rPh sb="10" eb="12">
      <t>カイメ</t>
    </rPh>
    <phoneticPr fontId="2"/>
  </si>
  <si>
    <t>交通費補助金振込（２回目）</t>
    <rPh sb="0" eb="3">
      <t>コウツウヒ</t>
    </rPh>
    <rPh sb="3" eb="5">
      <t>ホジョ</t>
    </rPh>
    <rPh sb="5" eb="6">
      <t>キン</t>
    </rPh>
    <rPh sb="6" eb="8">
      <t>フリコミ</t>
    </rPh>
    <rPh sb="10" eb="12">
      <t>カイメ</t>
    </rPh>
    <phoneticPr fontId="2"/>
  </si>
  <si>
    <t>２年進学</t>
    <rPh sb="1" eb="2">
      <t>ネン</t>
    </rPh>
    <rPh sb="2" eb="4">
      <t>シンガク</t>
    </rPh>
    <phoneticPr fontId="2"/>
  </si>
  <si>
    <t>１年進学</t>
    <rPh sb="1" eb="2">
      <t>ネン</t>
    </rPh>
    <rPh sb="2" eb="4">
      <t>シンガク</t>
    </rPh>
    <phoneticPr fontId="6"/>
  </si>
  <si>
    <t>３年進学</t>
    <rPh sb="1" eb="2">
      <t>ネン</t>
    </rPh>
    <rPh sb="2" eb="4">
      <t>シンガク</t>
    </rPh>
    <phoneticPr fontId="6"/>
  </si>
  <si>
    <t>3.学力向上に関する事業</t>
    <rPh sb="2" eb="4">
      <t>ガクリョク</t>
    </rPh>
    <rPh sb="4" eb="6">
      <t>コウジョウ</t>
    </rPh>
    <rPh sb="7" eb="8">
      <t>カン</t>
    </rPh>
    <rPh sb="10" eb="12">
      <t>ジギョウ</t>
    </rPh>
    <phoneticPr fontId="2"/>
  </si>
  <si>
    <t>4.学校ＰＲに関する事業</t>
    <rPh sb="2" eb="4">
      <t>ガッコウ</t>
    </rPh>
    <rPh sb="7" eb="8">
      <t>カン</t>
    </rPh>
    <rPh sb="10" eb="12">
      <t>ジギョウ</t>
    </rPh>
    <phoneticPr fontId="2"/>
  </si>
  <si>
    <t>5.通学交通費助成に関する事業</t>
    <rPh sb="2" eb="4">
      <t>ツウガク</t>
    </rPh>
    <rPh sb="4" eb="7">
      <t>コウツウヒ</t>
    </rPh>
    <rPh sb="7" eb="9">
      <t>ジョセイ</t>
    </rPh>
    <rPh sb="10" eb="11">
      <t>カン</t>
    </rPh>
    <rPh sb="13" eb="15">
      <t>ジギョウ</t>
    </rPh>
    <phoneticPr fontId="2"/>
  </si>
  <si>
    <t>6.通学交通費助成に関する事業</t>
    <rPh sb="2" eb="4">
      <t>ツウガク</t>
    </rPh>
    <rPh sb="4" eb="7">
      <t>コウツウヒ</t>
    </rPh>
    <rPh sb="7" eb="9">
      <t>ジョセイ</t>
    </rPh>
    <rPh sb="10" eb="11">
      <t>カン</t>
    </rPh>
    <rPh sb="13" eb="15">
      <t>ジギョウ</t>
    </rPh>
    <phoneticPr fontId="2"/>
  </si>
  <si>
    <t>部活名</t>
    <rPh sb="0" eb="2">
      <t>ブカツ</t>
    </rPh>
    <rPh sb="2" eb="3">
      <t>メイ</t>
    </rPh>
    <phoneticPr fontId="2"/>
  </si>
  <si>
    <t>活動内容</t>
    <rPh sb="0" eb="2">
      <t>カツドウ</t>
    </rPh>
    <rPh sb="2" eb="4">
      <t>ナイヨウ</t>
    </rPh>
    <phoneticPr fontId="2"/>
  </si>
  <si>
    <t>5.部活動助成に関する事業</t>
    <rPh sb="2" eb="5">
      <t>ブカツドウ</t>
    </rPh>
    <rPh sb="5" eb="7">
      <t>ジョセイ</t>
    </rPh>
    <rPh sb="8" eb="9">
      <t>カン</t>
    </rPh>
    <rPh sb="11" eb="13">
      <t>ジギョウ</t>
    </rPh>
    <phoneticPr fontId="2"/>
  </si>
  <si>
    <t>印刷物</t>
    <rPh sb="0" eb="3">
      <t>インサツブツ</t>
    </rPh>
    <phoneticPr fontId="2"/>
  </si>
  <si>
    <t>印刷機インク・マスター</t>
    <rPh sb="0" eb="3">
      <t>インサツキ</t>
    </rPh>
    <phoneticPr fontId="2"/>
  </si>
  <si>
    <t>Ａ２版カラー、市内小中学校、関連施設配布用</t>
    <rPh sb="2" eb="3">
      <t>バン</t>
    </rPh>
    <rPh sb="7" eb="9">
      <t>シナイ</t>
    </rPh>
    <rPh sb="9" eb="13">
      <t>ショウチュウガッコウ</t>
    </rPh>
    <rPh sb="14" eb="16">
      <t>カンレン</t>
    </rPh>
    <rPh sb="16" eb="18">
      <t>シセツ</t>
    </rPh>
    <rPh sb="18" eb="21">
      <t>ハイフヨウ</t>
    </rPh>
    <phoneticPr fontId="2"/>
  </si>
  <si>
    <t>内容（作成物名称等）</t>
    <rPh sb="0" eb="2">
      <t>ナイヨウ</t>
    </rPh>
    <rPh sb="3" eb="5">
      <t>サクセイ</t>
    </rPh>
    <rPh sb="5" eb="6">
      <t>ブツ</t>
    </rPh>
    <rPh sb="6" eb="8">
      <t>メイショウ</t>
    </rPh>
    <rPh sb="8" eb="9">
      <t>トウ</t>
    </rPh>
    <phoneticPr fontId="2"/>
  </si>
  <si>
    <t>危険物取扱者検定問題集</t>
    <rPh sb="0" eb="3">
      <t>キケンブツ</t>
    </rPh>
    <rPh sb="3" eb="6">
      <t>トリアツカイシャ</t>
    </rPh>
    <rPh sb="6" eb="8">
      <t>ケンテイ</t>
    </rPh>
    <rPh sb="8" eb="11">
      <t>モンダイシュウ</t>
    </rPh>
    <phoneticPr fontId="2"/>
  </si>
  <si>
    <t>漢字検定　分野別問題集</t>
    <rPh sb="0" eb="2">
      <t>カンジ</t>
    </rPh>
    <rPh sb="2" eb="4">
      <t>ケンテイ</t>
    </rPh>
    <rPh sb="5" eb="8">
      <t>ブンヤベツ</t>
    </rPh>
    <rPh sb="8" eb="11">
      <t>モンダイシュウ</t>
    </rPh>
    <phoneticPr fontId="2"/>
  </si>
  <si>
    <t>アーク溶接技能講習</t>
    <rPh sb="3" eb="5">
      <t>ヨウセツ</t>
    </rPh>
    <rPh sb="5" eb="7">
      <t>ギノウ</t>
    </rPh>
    <rPh sb="7" eb="9">
      <t>コウシュウ</t>
    </rPh>
    <phoneticPr fontId="2"/>
  </si>
  <si>
    <t>危険物取扱者（丙種・乙種第４類）</t>
    <rPh sb="0" eb="3">
      <t>キケンブツ</t>
    </rPh>
    <rPh sb="3" eb="6">
      <t>トリアツカイシャ</t>
    </rPh>
    <rPh sb="7" eb="9">
      <t>ヘイシュ</t>
    </rPh>
    <rPh sb="10" eb="12">
      <t>オツシュ</t>
    </rPh>
    <rPh sb="12" eb="13">
      <t>ダイ</t>
    </rPh>
    <rPh sb="14" eb="15">
      <t>ルイ</t>
    </rPh>
    <phoneticPr fontId="2"/>
  </si>
  <si>
    <t>3級</t>
    <rPh sb="1" eb="2">
      <t>キュウ</t>
    </rPh>
    <phoneticPr fontId="2"/>
  </si>
  <si>
    <t>日本農業技術検定</t>
    <rPh sb="0" eb="2">
      <t>ニホン</t>
    </rPh>
    <rPh sb="2" eb="4">
      <t>ノウギョウ</t>
    </rPh>
    <rPh sb="4" eb="6">
      <t>ギジュツ</t>
    </rPh>
    <rPh sb="6" eb="8">
      <t>ケンテイ</t>
    </rPh>
    <phoneticPr fontId="2"/>
  </si>
  <si>
    <t>3級､準2級､2級</t>
    <rPh sb="1" eb="2">
      <t>キュウ</t>
    </rPh>
    <rPh sb="3" eb="4">
      <t>ジュン</t>
    </rPh>
    <rPh sb="5" eb="6">
      <t>キュウ</t>
    </rPh>
    <rPh sb="8" eb="9">
      <t>キュウ</t>
    </rPh>
    <phoneticPr fontId="2"/>
  </si>
  <si>
    <t>第3回　漢字検定</t>
    <rPh sb="0" eb="1">
      <t>ダイ</t>
    </rPh>
    <rPh sb="2" eb="3">
      <t>カイ</t>
    </rPh>
    <rPh sb="4" eb="6">
      <t>カンジ</t>
    </rPh>
    <rPh sb="6" eb="8">
      <t>ケンテイ</t>
    </rPh>
    <phoneticPr fontId="2"/>
  </si>
  <si>
    <t>1級､2級､3級</t>
    <rPh sb="1" eb="2">
      <t>キュウ</t>
    </rPh>
    <rPh sb="4" eb="5">
      <t>キュウ</t>
    </rPh>
    <rPh sb="7" eb="8">
      <t>キュウ</t>
    </rPh>
    <phoneticPr fontId="2"/>
  </si>
  <si>
    <t>3級､2級､1級会計、1級原価計算</t>
    <rPh sb="1" eb="2">
      <t>キュウ</t>
    </rPh>
    <rPh sb="4" eb="5">
      <t>キュウ</t>
    </rPh>
    <rPh sb="7" eb="8">
      <t>キュウ</t>
    </rPh>
    <rPh sb="8" eb="10">
      <t>カイケイ</t>
    </rPh>
    <rPh sb="12" eb="13">
      <t>キュウ</t>
    </rPh>
    <rPh sb="13" eb="15">
      <t>ゲンカ</t>
    </rPh>
    <rPh sb="15" eb="17">
      <t>ケイサン</t>
    </rPh>
    <phoneticPr fontId="2"/>
  </si>
  <si>
    <t>1級普通計算･ビジネス部門､2級普通計算･ビジネス部門､3級普通計算･ビジネス部門</t>
    <phoneticPr fontId="2"/>
  </si>
  <si>
    <t>第2回　漢字検定</t>
    <rPh sb="0" eb="1">
      <t>ダイ</t>
    </rPh>
    <rPh sb="2" eb="3">
      <t>カイ</t>
    </rPh>
    <rPh sb="4" eb="6">
      <t>カンジ</t>
    </rPh>
    <rPh sb="6" eb="8">
      <t>ケンテイ</t>
    </rPh>
    <phoneticPr fontId="2"/>
  </si>
  <si>
    <t>3級､2級､1級</t>
    <rPh sb="1" eb="2">
      <t>キュウ</t>
    </rPh>
    <rPh sb="4" eb="5">
      <t>キュウ</t>
    </rPh>
    <rPh sb="7" eb="8">
      <t>キュウ</t>
    </rPh>
    <phoneticPr fontId="2"/>
  </si>
  <si>
    <t>第1回　漢字検定</t>
    <rPh sb="0" eb="1">
      <t>ダイ</t>
    </rPh>
    <rPh sb="2" eb="3">
      <t>カイ</t>
    </rPh>
    <rPh sb="4" eb="6">
      <t>カンジ</t>
    </rPh>
    <rPh sb="6" eb="8">
      <t>ケンテイ</t>
    </rPh>
    <phoneticPr fontId="2"/>
  </si>
  <si>
    <t>対象学年
・級等</t>
    <rPh sb="0" eb="2">
      <t>タイショウ</t>
    </rPh>
    <rPh sb="2" eb="4">
      <t>ガクネン</t>
    </rPh>
    <rPh sb="6" eb="7">
      <t>キュウ</t>
    </rPh>
    <rPh sb="7" eb="8">
      <t>トウ</t>
    </rPh>
    <phoneticPr fontId="2"/>
  </si>
  <si>
    <t>試験（検定）名</t>
    <rPh sb="0" eb="2">
      <t>シケン</t>
    </rPh>
    <rPh sb="3" eb="5">
      <t>ケンテイ</t>
    </rPh>
    <rPh sb="6" eb="7">
      <t>メイ</t>
    </rPh>
    <phoneticPr fontId="2"/>
  </si>
  <si>
    <t>2.模擬試験又は資格取得試験の受験助成に関する事業</t>
    <rPh sb="2" eb="4">
      <t>モギ</t>
    </rPh>
    <rPh sb="4" eb="6">
      <t>シケン</t>
    </rPh>
    <rPh sb="6" eb="7">
      <t>マタ</t>
    </rPh>
    <rPh sb="8" eb="10">
      <t>シカク</t>
    </rPh>
    <rPh sb="10" eb="12">
      <t>シュトク</t>
    </rPh>
    <rPh sb="12" eb="14">
      <t>シケン</t>
    </rPh>
    <rPh sb="15" eb="17">
      <t>ジュケン</t>
    </rPh>
    <rPh sb="17" eb="19">
      <t>ジョセイ</t>
    </rPh>
    <rPh sb="20" eb="21">
      <t>カン</t>
    </rPh>
    <rPh sb="23" eb="25">
      <t>ジギョウ</t>
    </rPh>
    <phoneticPr fontId="2"/>
  </si>
  <si>
    <t>芸術鑑賞</t>
    <rPh sb="0" eb="4">
      <t>ゲイジュツカンショウ</t>
    </rPh>
    <phoneticPr fontId="2"/>
  </si>
  <si>
    <t>1.生徒の研修等に関する事業</t>
    <rPh sb="2" eb="4">
      <t>セイト</t>
    </rPh>
    <rPh sb="5" eb="7">
      <t>ケンシュウ</t>
    </rPh>
    <rPh sb="7" eb="8">
      <t>トウ</t>
    </rPh>
    <rPh sb="9" eb="10">
      <t>カン</t>
    </rPh>
    <rPh sb="12" eb="14">
      <t>ジギョウ</t>
    </rPh>
    <phoneticPr fontId="2"/>
  </si>
  <si>
    <t>事業実績一覧</t>
    <rPh sb="0" eb="2">
      <t>ジギョウ</t>
    </rPh>
    <rPh sb="2" eb="4">
      <t>ジッセキ</t>
    </rPh>
    <rPh sb="4" eb="6">
      <t>イチラン</t>
    </rPh>
    <phoneticPr fontId="2"/>
  </si>
  <si>
    <t>（別記様式第3号　別紙）</t>
    <rPh sb="1" eb="3">
      <t>ベッキ</t>
    </rPh>
    <rPh sb="3" eb="5">
      <t>ヨウシキ</t>
    </rPh>
    <rPh sb="5" eb="6">
      <t>ダイ</t>
    </rPh>
    <rPh sb="7" eb="8">
      <t>ゴウ</t>
    </rPh>
    <rPh sb="9" eb="11">
      <t>ベッシ</t>
    </rPh>
    <phoneticPr fontId="2"/>
  </si>
  <si>
    <t>令和４年度深川市公立高等学校の魅力ある学校づくり事業支援交付金事業</t>
    <rPh sb="0" eb="2">
      <t>レイワ</t>
    </rPh>
    <rPh sb="3" eb="5">
      <t>ネンド</t>
    </rPh>
    <rPh sb="5" eb="8">
      <t>フカガワシ</t>
    </rPh>
    <rPh sb="8" eb="10">
      <t>コウリツ</t>
    </rPh>
    <rPh sb="10" eb="14">
      <t>コウトウガッコウ</t>
    </rPh>
    <rPh sb="15" eb="17">
      <t>ミリョク</t>
    </rPh>
    <rPh sb="19" eb="21">
      <t>ガッコウ</t>
    </rPh>
    <rPh sb="24" eb="26">
      <t>ジギョウ</t>
    </rPh>
    <rPh sb="26" eb="28">
      <t>シエン</t>
    </rPh>
    <rPh sb="28" eb="31">
      <t>コウフキン</t>
    </rPh>
    <rPh sb="31" eb="33">
      <t>ジギョウ</t>
    </rPh>
    <phoneticPr fontId="2"/>
  </si>
  <si>
    <t>第１回　実用英語技能検定</t>
    <rPh sb="0" eb="1">
      <t>ダイ</t>
    </rPh>
    <rPh sb="2" eb="3">
      <t>カイ</t>
    </rPh>
    <rPh sb="4" eb="6">
      <t>ジツヨウ</t>
    </rPh>
    <rPh sb="6" eb="8">
      <t>エイゴ</t>
    </rPh>
    <rPh sb="8" eb="10">
      <t>ギノウ</t>
    </rPh>
    <rPh sb="10" eb="12">
      <t>ケンテイ</t>
    </rPh>
    <phoneticPr fontId="2"/>
  </si>
  <si>
    <t>第144回　全商ﾋﾞｼﾞﾈｽ計算実務検定</t>
    <rPh sb="0" eb="1">
      <t>ダイ</t>
    </rPh>
    <rPh sb="4" eb="5">
      <t>カイ</t>
    </rPh>
    <rPh sb="6" eb="8">
      <t>ゼンショウ</t>
    </rPh>
    <rPh sb="14" eb="18">
      <t>ケイサンジツム</t>
    </rPh>
    <rPh sb="18" eb="20">
      <t>ケンテイ</t>
    </rPh>
    <phoneticPr fontId="2"/>
  </si>
  <si>
    <t>第94回　全商簿記実務検定</t>
    <rPh sb="0" eb="1">
      <t>ダイ</t>
    </rPh>
    <rPh sb="3" eb="4">
      <t>カイ</t>
    </rPh>
    <rPh sb="5" eb="7">
      <t>ゼンショウ</t>
    </rPh>
    <rPh sb="7" eb="9">
      <t>ボキ</t>
    </rPh>
    <rPh sb="9" eb="11">
      <t>ジツム</t>
    </rPh>
    <rPh sb="11" eb="13">
      <t>ケンテイ</t>
    </rPh>
    <phoneticPr fontId="2"/>
  </si>
  <si>
    <t>2級､1級会計</t>
    <rPh sb="1" eb="2">
      <t>キュウ</t>
    </rPh>
    <rPh sb="4" eb="5">
      <t>キュウ</t>
    </rPh>
    <rPh sb="5" eb="7">
      <t>カイケイ</t>
    </rPh>
    <phoneticPr fontId="2"/>
  </si>
  <si>
    <t>第68回　全商ﾋﾞｼﾞﾈｽ文書実務検定（文書）（速度）</t>
    <rPh sb="0" eb="1">
      <t>ダイ</t>
    </rPh>
    <rPh sb="3" eb="4">
      <t>カイ</t>
    </rPh>
    <rPh sb="5" eb="7">
      <t>ゼンショウ</t>
    </rPh>
    <rPh sb="13" eb="15">
      <t>ブンショ</t>
    </rPh>
    <rPh sb="15" eb="17">
      <t>ケンテイ</t>
    </rPh>
    <rPh sb="17" eb="19">
      <t>ケンテイ</t>
    </rPh>
    <rPh sb="20" eb="22">
      <t>ブンショ</t>
    </rPh>
    <rPh sb="24" eb="26">
      <t>ソクド</t>
    </rPh>
    <phoneticPr fontId="2"/>
  </si>
  <si>
    <t>第68回　全商英語検定</t>
    <rPh sb="0" eb="1">
      <t>ダイ</t>
    </rPh>
    <rPh sb="3" eb="4">
      <t>カイ</t>
    </rPh>
    <rPh sb="5" eb="7">
      <t>ゼンショウ</t>
    </rPh>
    <rPh sb="7" eb="9">
      <t>エイゴ</t>
    </rPh>
    <rPh sb="9" eb="11">
      <t>ケンテイ</t>
    </rPh>
    <phoneticPr fontId="2"/>
  </si>
  <si>
    <t>2級､3級</t>
    <rPh sb="1" eb="2">
      <t>キュウ</t>
    </rPh>
    <rPh sb="4" eb="5">
      <t>キュウ</t>
    </rPh>
    <phoneticPr fontId="2"/>
  </si>
  <si>
    <t>第67回　全商情報処理検定</t>
    <rPh sb="0" eb="1">
      <t>ダイ</t>
    </rPh>
    <rPh sb="3" eb="4">
      <t>カイ</t>
    </rPh>
    <rPh sb="5" eb="7">
      <t>ゼンショウ</t>
    </rPh>
    <rPh sb="7" eb="9">
      <t>ジョウホウ</t>
    </rPh>
    <rPh sb="9" eb="11">
      <t>ショリ</t>
    </rPh>
    <rPh sb="11" eb="13">
      <t>ケンテイ</t>
    </rPh>
    <phoneticPr fontId="2"/>
  </si>
  <si>
    <t>3級､準2級</t>
    <rPh sb="1" eb="2">
      <t>キュウ</t>
    </rPh>
    <rPh sb="3" eb="4">
      <t>ジュン</t>
    </rPh>
    <rPh sb="5" eb="6">
      <t>キュウ</t>
    </rPh>
    <phoneticPr fontId="2"/>
  </si>
  <si>
    <t>第145回　全商ﾋﾞｼﾞﾈｽ計算実務検定</t>
    <rPh sb="0" eb="1">
      <t>ダイ</t>
    </rPh>
    <rPh sb="4" eb="5">
      <t>カイ</t>
    </rPh>
    <rPh sb="6" eb="8">
      <t>ゼンショウ</t>
    </rPh>
    <rPh sb="14" eb="16">
      <t>ケイサン</t>
    </rPh>
    <rPh sb="16" eb="18">
      <t>ケンテイ</t>
    </rPh>
    <rPh sb="18" eb="20">
      <t>ケンテイ</t>
    </rPh>
    <phoneticPr fontId="2"/>
  </si>
  <si>
    <t>1級普通計算･ビジネス部門､2級普通計算･ビジネス部門､3級普通計算･ビジネス部門</t>
    <phoneticPr fontId="2"/>
  </si>
  <si>
    <t>第69回　全商ﾋﾞｼﾞﾈｽ文書実務検定（文書）（速度）</t>
    <rPh sb="0" eb="1">
      <t>ダイ</t>
    </rPh>
    <rPh sb="3" eb="4">
      <t>カイ</t>
    </rPh>
    <rPh sb="5" eb="7">
      <t>ゼンショウ</t>
    </rPh>
    <rPh sb="13" eb="15">
      <t>ブンショ</t>
    </rPh>
    <rPh sb="15" eb="17">
      <t>ケンテイ</t>
    </rPh>
    <rPh sb="17" eb="19">
      <t>ケンテイ</t>
    </rPh>
    <rPh sb="20" eb="22">
      <t>ブンショ</t>
    </rPh>
    <rPh sb="24" eb="26">
      <t>ソクド</t>
    </rPh>
    <phoneticPr fontId="2"/>
  </si>
  <si>
    <t>第69回　全商英語検定</t>
    <rPh sb="0" eb="1">
      <t>ダイ</t>
    </rPh>
    <rPh sb="3" eb="4">
      <t>カイ</t>
    </rPh>
    <rPh sb="5" eb="7">
      <t>ゼンショウ</t>
    </rPh>
    <rPh sb="7" eb="9">
      <t>エイゴ</t>
    </rPh>
    <rPh sb="9" eb="11">
      <t>ケンテイ</t>
    </rPh>
    <phoneticPr fontId="2"/>
  </si>
  <si>
    <t>第95回　全商簿記実務検定</t>
    <rPh sb="0" eb="1">
      <t>ダイ</t>
    </rPh>
    <rPh sb="3" eb="4">
      <t>カイ</t>
    </rPh>
    <rPh sb="5" eb="7">
      <t>ゼンショウ</t>
    </rPh>
    <rPh sb="7" eb="9">
      <t>ボキ</t>
    </rPh>
    <rPh sb="9" eb="11">
      <t>ジツム</t>
    </rPh>
    <rPh sb="11" eb="13">
      <t>ケンテイ</t>
    </rPh>
    <phoneticPr fontId="2"/>
  </si>
  <si>
    <t>第68回　全商情報処理検定</t>
    <rPh sb="0" eb="1">
      <t>ダイ</t>
    </rPh>
    <rPh sb="3" eb="4">
      <t>カイ</t>
    </rPh>
    <rPh sb="5" eb="7">
      <t>ゼンショウ</t>
    </rPh>
    <rPh sb="7" eb="9">
      <t>ジョウホウ</t>
    </rPh>
    <rPh sb="9" eb="11">
      <t>ショリ</t>
    </rPh>
    <rPh sb="11" eb="13">
      <t>ケンテイ</t>
    </rPh>
    <phoneticPr fontId="2"/>
  </si>
  <si>
    <t>第37回　全商商業経済検定</t>
    <rPh sb="0" eb="1">
      <t>ダイ</t>
    </rPh>
    <rPh sb="3" eb="4">
      <t>カイ</t>
    </rPh>
    <rPh sb="5" eb="7">
      <t>ゼンショウ</t>
    </rPh>
    <rPh sb="7" eb="9">
      <t>ショウギョウ</t>
    </rPh>
    <rPh sb="9" eb="11">
      <t>ケイザイ</t>
    </rPh>
    <rPh sb="11" eb="13">
      <t>ケンテイ</t>
    </rPh>
    <phoneticPr fontId="2"/>
  </si>
  <si>
    <t>ﾏｰｹﾃｨﾝｸﾞ</t>
    <phoneticPr fontId="2"/>
  </si>
  <si>
    <t>第129回日検情報処理技能検定（表計算）</t>
    <rPh sb="0" eb="1">
      <t>ダイ</t>
    </rPh>
    <rPh sb="4" eb="5">
      <t>カイ</t>
    </rPh>
    <rPh sb="5" eb="6">
      <t>ヒ</t>
    </rPh>
    <rPh sb="6" eb="7">
      <t>ケン</t>
    </rPh>
    <rPh sb="7" eb="9">
      <t>ジョウホウ</t>
    </rPh>
    <rPh sb="9" eb="11">
      <t>ショリ</t>
    </rPh>
    <rPh sb="11" eb="13">
      <t>ギノウ</t>
    </rPh>
    <rPh sb="13" eb="15">
      <t>ケンテイ</t>
    </rPh>
    <rPh sb="16" eb="19">
      <t>ヒョウケイサン</t>
    </rPh>
    <phoneticPr fontId="2"/>
  </si>
  <si>
    <t>準1級、2級、準2級、3級</t>
    <rPh sb="0" eb="1">
      <t>ジュン</t>
    </rPh>
    <rPh sb="2" eb="3">
      <t>キュウ</t>
    </rPh>
    <rPh sb="5" eb="6">
      <t>キュウ</t>
    </rPh>
    <rPh sb="7" eb="8">
      <t>ジュン</t>
    </rPh>
    <rPh sb="9" eb="10">
      <t>キュウ</t>
    </rPh>
    <rPh sb="12" eb="13">
      <t>キュウ</t>
    </rPh>
    <phoneticPr fontId="2"/>
  </si>
  <si>
    <t>第130回日検情報処理技能検定（表計算）</t>
    <rPh sb="0" eb="1">
      <t>ダイ</t>
    </rPh>
    <rPh sb="4" eb="5">
      <t>カイ</t>
    </rPh>
    <rPh sb="5" eb="6">
      <t>ヒ</t>
    </rPh>
    <rPh sb="6" eb="7">
      <t>ケン</t>
    </rPh>
    <rPh sb="7" eb="9">
      <t>ジョウホウ</t>
    </rPh>
    <rPh sb="9" eb="11">
      <t>ショリ</t>
    </rPh>
    <rPh sb="11" eb="13">
      <t>ギノウ</t>
    </rPh>
    <rPh sb="13" eb="15">
      <t>ケンテイ</t>
    </rPh>
    <rPh sb="16" eb="19">
      <t>ヒョウケイサン</t>
    </rPh>
    <phoneticPr fontId="2"/>
  </si>
  <si>
    <t>1級、準1級、2級、準2級</t>
    <rPh sb="1" eb="2">
      <t>キュウ</t>
    </rPh>
    <rPh sb="3" eb="4">
      <t>ジュン</t>
    </rPh>
    <rPh sb="5" eb="6">
      <t>キュウ</t>
    </rPh>
    <rPh sb="8" eb="9">
      <t>キュウ</t>
    </rPh>
    <rPh sb="10" eb="11">
      <t>ジュン</t>
    </rPh>
    <rPh sb="12" eb="13">
      <t>キュウ</t>
    </rPh>
    <phoneticPr fontId="2"/>
  </si>
  <si>
    <t>第131回日検情報処理技能検定（表計算）</t>
    <rPh sb="0" eb="1">
      <t>ダイ</t>
    </rPh>
    <rPh sb="4" eb="5">
      <t>カイ</t>
    </rPh>
    <rPh sb="5" eb="6">
      <t>ヒ</t>
    </rPh>
    <rPh sb="6" eb="7">
      <t>ケン</t>
    </rPh>
    <rPh sb="7" eb="9">
      <t>ジョウホウ</t>
    </rPh>
    <rPh sb="9" eb="11">
      <t>ショリ</t>
    </rPh>
    <rPh sb="11" eb="13">
      <t>ギノウ</t>
    </rPh>
    <rPh sb="13" eb="15">
      <t>ケンテイ</t>
    </rPh>
    <rPh sb="16" eb="19">
      <t>ヒョウケイサン</t>
    </rPh>
    <phoneticPr fontId="2"/>
  </si>
  <si>
    <t>1級、準1級、2級、、3級</t>
    <rPh sb="1" eb="2">
      <t>キュウ</t>
    </rPh>
    <rPh sb="3" eb="4">
      <t>ジュン</t>
    </rPh>
    <rPh sb="5" eb="6">
      <t>キュウ</t>
    </rPh>
    <rPh sb="8" eb="9">
      <t>キュウ</t>
    </rPh>
    <rPh sb="12" eb="13">
      <t>キュウ</t>
    </rPh>
    <phoneticPr fontId="2"/>
  </si>
  <si>
    <t>第132回日検情報処理技能検定（表計算）</t>
    <rPh sb="0" eb="1">
      <t>ダイ</t>
    </rPh>
    <rPh sb="4" eb="5">
      <t>カイ</t>
    </rPh>
    <rPh sb="5" eb="6">
      <t>ヒ</t>
    </rPh>
    <rPh sb="6" eb="7">
      <t>ケン</t>
    </rPh>
    <rPh sb="7" eb="9">
      <t>ジョウホウ</t>
    </rPh>
    <rPh sb="9" eb="11">
      <t>ショリ</t>
    </rPh>
    <rPh sb="11" eb="13">
      <t>ギノウ</t>
    </rPh>
    <rPh sb="13" eb="15">
      <t>ケンテイ</t>
    </rPh>
    <rPh sb="16" eb="19">
      <t>ヒョウケイサン</t>
    </rPh>
    <phoneticPr fontId="2"/>
  </si>
  <si>
    <t>1級、準1級、2級、準2級、3級</t>
    <rPh sb="1" eb="2">
      <t>キュウ</t>
    </rPh>
    <rPh sb="3" eb="4">
      <t>ジュン</t>
    </rPh>
    <rPh sb="5" eb="6">
      <t>キュウ</t>
    </rPh>
    <rPh sb="8" eb="9">
      <t>キュウ</t>
    </rPh>
    <rPh sb="10" eb="11">
      <t>ジュン</t>
    </rPh>
    <rPh sb="12" eb="13">
      <t>キュウ</t>
    </rPh>
    <rPh sb="15" eb="16">
      <t>キュウ</t>
    </rPh>
    <phoneticPr fontId="2"/>
  </si>
  <si>
    <t>危険物取扱者（丙種）</t>
    <rPh sb="0" eb="3">
      <t>キケンブツ</t>
    </rPh>
    <rPh sb="3" eb="6">
      <t>トリアツカイシャ</t>
    </rPh>
    <rPh sb="7" eb="8">
      <t>ヘイ</t>
    </rPh>
    <phoneticPr fontId="2"/>
  </si>
  <si>
    <t>食品衛生責任者養成講習</t>
    <rPh sb="0" eb="2">
      <t>ショクヒン</t>
    </rPh>
    <rPh sb="2" eb="4">
      <t>エイセイ</t>
    </rPh>
    <rPh sb="4" eb="7">
      <t>セキニンシャ</t>
    </rPh>
    <rPh sb="7" eb="9">
      <t>ヨウセイ</t>
    </rPh>
    <rPh sb="9" eb="11">
      <t>コウシュウ</t>
    </rPh>
    <phoneticPr fontId="2"/>
  </si>
  <si>
    <t>7月26日～7月28日</t>
    <rPh sb="1" eb="2">
      <t>/</t>
    </rPh>
    <rPh sb="7" eb="8">
      <t>/</t>
    </rPh>
    <phoneticPr fontId="2"/>
  </si>
  <si>
    <t>申請額</t>
    <phoneticPr fontId="2"/>
  </si>
  <si>
    <t>商業科　ﾋﾞｼﾞﾈｽ計算検定模擬問題集</t>
    <rPh sb="0" eb="3">
      <t>ショウギョウカ</t>
    </rPh>
    <rPh sb="10" eb="12">
      <t>ケイサン</t>
    </rPh>
    <rPh sb="12" eb="14">
      <t>ケンテイ</t>
    </rPh>
    <rPh sb="14" eb="16">
      <t>モギ</t>
    </rPh>
    <rPh sb="16" eb="19">
      <t>モンダイシュウ</t>
    </rPh>
    <phoneticPr fontId="2"/>
  </si>
  <si>
    <t>商業科　情報処理・ﾋﾞｼﾞﾈｽ文書検定模擬問題集</t>
    <rPh sb="0" eb="3">
      <t>ショウギョウカ</t>
    </rPh>
    <rPh sb="4" eb="6">
      <t>ジョウホウ</t>
    </rPh>
    <rPh sb="6" eb="8">
      <t>ショリ</t>
    </rPh>
    <rPh sb="15" eb="17">
      <t>ブンショ</t>
    </rPh>
    <rPh sb="17" eb="19">
      <t>ケンテイ</t>
    </rPh>
    <rPh sb="19" eb="21">
      <t>モギ</t>
    </rPh>
    <rPh sb="21" eb="24">
      <t>モンダイシュウ</t>
    </rPh>
    <phoneticPr fontId="2"/>
  </si>
  <si>
    <t>商業科　情報処理・ﾋﾞｼﾞﾈｽ文書・ﾋﾞｼﾞﾈｽ計算・英語検定模擬問題集</t>
    <rPh sb="0" eb="3">
      <t>ショウギョウカ</t>
    </rPh>
    <rPh sb="4" eb="6">
      <t>ジョウホウ</t>
    </rPh>
    <rPh sb="6" eb="8">
      <t>ショリ</t>
    </rPh>
    <rPh sb="15" eb="17">
      <t>ブンショ</t>
    </rPh>
    <rPh sb="24" eb="26">
      <t>ケイサン</t>
    </rPh>
    <rPh sb="27" eb="29">
      <t>エイゴ</t>
    </rPh>
    <rPh sb="29" eb="31">
      <t>ケンテイ</t>
    </rPh>
    <rPh sb="31" eb="33">
      <t>モギ</t>
    </rPh>
    <rPh sb="33" eb="36">
      <t>モンダイシュウ</t>
    </rPh>
    <phoneticPr fontId="2"/>
  </si>
  <si>
    <t>ポスター</t>
    <phoneticPr fontId="2"/>
  </si>
  <si>
    <t>申請額</t>
    <phoneticPr fontId="2"/>
  </si>
  <si>
    <t>通学交通費助成（1回目）</t>
    <rPh sb="0" eb="2">
      <t>ツウガク</t>
    </rPh>
    <rPh sb="2" eb="5">
      <t>コウツウヒ</t>
    </rPh>
    <rPh sb="5" eb="7">
      <t>ジョセイ</t>
    </rPh>
    <rPh sb="9" eb="11">
      <t>カイメ</t>
    </rPh>
    <phoneticPr fontId="2"/>
  </si>
  <si>
    <t>通学交通費助成（2回目）</t>
    <rPh sb="0" eb="2">
      <t>ツウガク</t>
    </rPh>
    <rPh sb="2" eb="5">
      <t>コウツウヒ</t>
    </rPh>
    <rPh sb="5" eb="7">
      <t>ジョセイ</t>
    </rPh>
    <rPh sb="9" eb="11">
      <t>カイメ</t>
    </rPh>
    <phoneticPr fontId="2"/>
  </si>
  <si>
    <t>令和４年度深川市公立高等学校の魅力ある学校づくり事業支援交付金事業　　　　　　　　　　事　業　報　告　書</t>
    <rPh sb="0" eb="2">
      <t>レイワ</t>
    </rPh>
    <rPh sb="3" eb="5">
      <t>ネンド</t>
    </rPh>
    <rPh sb="5" eb="7">
      <t>フカガワ</t>
    </rPh>
    <rPh sb="7" eb="8">
      <t>シ</t>
    </rPh>
    <rPh sb="8" eb="10">
      <t>コウリツ</t>
    </rPh>
    <rPh sb="10" eb="12">
      <t>コウトウ</t>
    </rPh>
    <rPh sb="12" eb="14">
      <t>ガッコウ</t>
    </rPh>
    <rPh sb="15" eb="17">
      <t>ミリョク</t>
    </rPh>
    <rPh sb="19" eb="21">
      <t>ガッコウ</t>
    </rPh>
    <rPh sb="24" eb="26">
      <t>ジギョウ</t>
    </rPh>
    <rPh sb="26" eb="28">
      <t>シエン</t>
    </rPh>
    <rPh sb="28" eb="31">
      <t>コウフキン</t>
    </rPh>
    <rPh sb="31" eb="33">
      <t>ジギョウ</t>
    </rPh>
    <rPh sb="43" eb="44">
      <t>コト</t>
    </rPh>
    <rPh sb="45" eb="46">
      <t>ゴウ</t>
    </rPh>
    <rPh sb="47" eb="48">
      <t>ホウ</t>
    </rPh>
    <rPh sb="49" eb="50">
      <t>コク</t>
    </rPh>
    <rPh sb="51" eb="52">
      <t>ショ</t>
    </rPh>
    <phoneticPr fontId="2"/>
  </si>
  <si>
    <t>2.資格模試検定助成</t>
    <rPh sb="2" eb="4">
      <t>シカク</t>
    </rPh>
    <rPh sb="4" eb="6">
      <t>モシ</t>
    </rPh>
    <rPh sb="6" eb="8">
      <t>ケンテイ</t>
    </rPh>
    <rPh sb="8" eb="10">
      <t>ジョセイ</t>
    </rPh>
    <phoneticPr fontId="2"/>
  </si>
  <si>
    <t>　４月２３日（土）</t>
    <rPh sb="2" eb="3">
      <t>ガツ</t>
    </rPh>
    <rPh sb="5" eb="6">
      <t>ニチ</t>
    </rPh>
    <rPh sb="7" eb="8">
      <t>ツチ</t>
    </rPh>
    <phoneticPr fontId="2"/>
  </si>
  <si>
    <t>第１回道看模試補助</t>
    <rPh sb="0" eb="1">
      <t>ダイ</t>
    </rPh>
    <rPh sb="2" eb="3">
      <t>カイ</t>
    </rPh>
    <rPh sb="3" eb="7">
      <t>ドウカンモシ</t>
    </rPh>
    <rPh sb="7" eb="9">
      <t>ホジョ</t>
    </rPh>
    <phoneticPr fontId="2"/>
  </si>
  <si>
    <t>３年進路</t>
    <rPh sb="1" eb="2">
      <t>ネン</t>
    </rPh>
    <rPh sb="2" eb="4">
      <t>シンロ</t>
    </rPh>
    <phoneticPr fontId="6"/>
  </si>
  <si>
    <t>　５月２９日（日）</t>
    <rPh sb="2" eb="3">
      <t>ツキ</t>
    </rPh>
    <rPh sb="5" eb="6">
      <t>ヒ</t>
    </rPh>
    <rPh sb="7" eb="8">
      <t>ニチ</t>
    </rPh>
    <phoneticPr fontId="2"/>
  </si>
  <si>
    <t>２０２２年度第１回英語検定補助</t>
    <rPh sb="4" eb="6">
      <t>ネンド</t>
    </rPh>
    <rPh sb="6" eb="7">
      <t>ダイ</t>
    </rPh>
    <rPh sb="8" eb="9">
      <t>カイ</t>
    </rPh>
    <rPh sb="9" eb="11">
      <t>エイゴ</t>
    </rPh>
    <rPh sb="11" eb="13">
      <t>ケンテイ</t>
    </rPh>
    <rPh sb="13" eb="15">
      <t>ホジョ</t>
    </rPh>
    <phoneticPr fontId="2"/>
  </si>
  <si>
    <t>第１回漢検補助</t>
    <rPh sb="0" eb="1">
      <t>ダイ</t>
    </rPh>
    <rPh sb="2" eb="3">
      <t>カイ</t>
    </rPh>
    <rPh sb="3" eb="5">
      <t>カンケン</t>
    </rPh>
    <rPh sb="5" eb="7">
      <t>ホジョ</t>
    </rPh>
    <phoneticPr fontId="2"/>
  </si>
  <si>
    <t>　６月１１日（土）</t>
    <rPh sb="2" eb="3">
      <t>ツキ</t>
    </rPh>
    <rPh sb="5" eb="6">
      <t>ヒ</t>
    </rPh>
    <rPh sb="7" eb="8">
      <t>ツチ</t>
    </rPh>
    <phoneticPr fontId="2"/>
  </si>
  <si>
    <t>第２回道看模試補助</t>
    <rPh sb="0" eb="1">
      <t>ダイ</t>
    </rPh>
    <rPh sb="2" eb="3">
      <t>カイ</t>
    </rPh>
    <rPh sb="3" eb="4">
      <t>ドウ</t>
    </rPh>
    <rPh sb="4" eb="5">
      <t>カン</t>
    </rPh>
    <rPh sb="5" eb="7">
      <t>モシ</t>
    </rPh>
    <rPh sb="7" eb="9">
      <t>ホジョ</t>
    </rPh>
    <phoneticPr fontId="2"/>
  </si>
  <si>
    <t>３年進路</t>
    <rPh sb="1" eb="2">
      <t>ネン</t>
    </rPh>
    <rPh sb="2" eb="4">
      <t>シンロ</t>
    </rPh>
    <phoneticPr fontId="2"/>
  </si>
  <si>
    <t>　５月　８日（日）</t>
    <rPh sb="2" eb="3">
      <t>ツキ</t>
    </rPh>
    <rPh sb="5" eb="6">
      <t>ヒ</t>
    </rPh>
    <rPh sb="7" eb="8">
      <t>ニチ</t>
    </rPh>
    <phoneticPr fontId="2"/>
  </si>
  <si>
    <t>第１回全統共通テスト模試補助</t>
    <rPh sb="0" eb="1">
      <t>ダイ</t>
    </rPh>
    <rPh sb="2" eb="3">
      <t>カイ</t>
    </rPh>
    <rPh sb="3" eb="4">
      <t>ゼン</t>
    </rPh>
    <rPh sb="4" eb="5">
      <t>トウ</t>
    </rPh>
    <rPh sb="5" eb="7">
      <t>キョウツウ</t>
    </rPh>
    <rPh sb="10" eb="12">
      <t>モシ</t>
    </rPh>
    <rPh sb="12" eb="14">
      <t>ホジョ</t>
    </rPh>
    <phoneticPr fontId="2"/>
  </si>
  <si>
    <t>　６月１８日（土）</t>
    <rPh sb="2" eb="3">
      <t>ツキ</t>
    </rPh>
    <rPh sb="5" eb="6">
      <t>ヒ</t>
    </rPh>
    <rPh sb="7" eb="8">
      <t>ツチ</t>
    </rPh>
    <phoneticPr fontId="2"/>
  </si>
  <si>
    <t>第１回高２看護模試補助</t>
    <rPh sb="0" eb="1">
      <t>ダイ</t>
    </rPh>
    <rPh sb="2" eb="3">
      <t>カイ</t>
    </rPh>
    <rPh sb="3" eb="4">
      <t>コウ</t>
    </rPh>
    <rPh sb="5" eb="9">
      <t>カンゴモシ</t>
    </rPh>
    <rPh sb="9" eb="11">
      <t>ホジョ</t>
    </rPh>
    <phoneticPr fontId="2"/>
  </si>
  <si>
    <t>２年進路</t>
    <rPh sb="1" eb="2">
      <t>ネン</t>
    </rPh>
    <rPh sb="2" eb="4">
      <t>シンロ</t>
    </rPh>
    <phoneticPr fontId="2"/>
  </si>
  <si>
    <t>　４月２３日（土）</t>
    <rPh sb="2" eb="3">
      <t>ツキ</t>
    </rPh>
    <rPh sb="5" eb="6">
      <t>ヒ</t>
    </rPh>
    <rPh sb="7" eb="8">
      <t>ツチ</t>
    </rPh>
    <phoneticPr fontId="2"/>
  </si>
  <si>
    <t>第１回公務員模試補助分</t>
    <rPh sb="0" eb="1">
      <t>ダイ</t>
    </rPh>
    <rPh sb="2" eb="3">
      <t>カイ</t>
    </rPh>
    <rPh sb="3" eb="8">
      <t>コウムインモシ</t>
    </rPh>
    <rPh sb="8" eb="11">
      <t>ホジョブン</t>
    </rPh>
    <phoneticPr fontId="2"/>
  </si>
  <si>
    <t>　６月　４日（土）</t>
    <rPh sb="2" eb="3">
      <t>ツキ</t>
    </rPh>
    <rPh sb="5" eb="6">
      <t>ヒ</t>
    </rPh>
    <rPh sb="7" eb="8">
      <t>ツチ</t>
    </rPh>
    <phoneticPr fontId="2"/>
  </si>
  <si>
    <t>６月大学共通テスト模試補助</t>
    <rPh sb="1" eb="6">
      <t>ガツダイガクキョウツウ</t>
    </rPh>
    <rPh sb="9" eb="11">
      <t>モシ</t>
    </rPh>
    <rPh sb="11" eb="13">
      <t>ホジョ</t>
    </rPh>
    <phoneticPr fontId="2"/>
  </si>
  <si>
    <t>　５月２１日（土）</t>
    <rPh sb="2" eb="3">
      <t>ガツ</t>
    </rPh>
    <rPh sb="5" eb="6">
      <t>ニチ</t>
    </rPh>
    <rPh sb="7" eb="8">
      <t>ツチ</t>
    </rPh>
    <phoneticPr fontId="2"/>
  </si>
  <si>
    <t>第１回全統記述模試補助</t>
    <rPh sb="0" eb="1">
      <t>ダイ</t>
    </rPh>
    <rPh sb="2" eb="3">
      <t>カイ</t>
    </rPh>
    <rPh sb="3" eb="5">
      <t>ゼントウ</t>
    </rPh>
    <rPh sb="5" eb="9">
      <t>キジュツモシ</t>
    </rPh>
    <rPh sb="9" eb="11">
      <t>ホジョ</t>
    </rPh>
    <phoneticPr fontId="2"/>
  </si>
  <si>
    <t>　５月　６日（金）</t>
    <rPh sb="2" eb="3">
      <t>ツキ</t>
    </rPh>
    <rPh sb="5" eb="6">
      <t>ヒ</t>
    </rPh>
    <rPh sb="7" eb="8">
      <t>キン</t>
    </rPh>
    <phoneticPr fontId="2"/>
  </si>
  <si>
    <t>第１回全実戦小論文模試補助</t>
    <rPh sb="0" eb="1">
      <t>ダイ</t>
    </rPh>
    <rPh sb="2" eb="3">
      <t>カイ</t>
    </rPh>
    <rPh sb="3" eb="4">
      <t>ゼン</t>
    </rPh>
    <rPh sb="4" eb="6">
      <t>ジッセン</t>
    </rPh>
    <rPh sb="6" eb="9">
      <t>ショウロンブン</t>
    </rPh>
    <rPh sb="9" eb="11">
      <t>モシ</t>
    </rPh>
    <rPh sb="11" eb="13">
      <t>ホジョ</t>
    </rPh>
    <phoneticPr fontId="2"/>
  </si>
  <si>
    <t>３年進学</t>
    <rPh sb="1" eb="4">
      <t>ネンシンガク</t>
    </rPh>
    <phoneticPr fontId="2"/>
  </si>
  <si>
    <t>第２回公務員模試補助</t>
    <rPh sb="0" eb="1">
      <t>ダイ</t>
    </rPh>
    <rPh sb="2" eb="3">
      <t>カイ</t>
    </rPh>
    <rPh sb="3" eb="8">
      <t>コウムインモシ</t>
    </rPh>
    <rPh sb="8" eb="10">
      <t>ホジョ</t>
    </rPh>
    <phoneticPr fontId="2"/>
  </si>
  <si>
    <t>第３回公務員模試補助</t>
    <rPh sb="0" eb="1">
      <t>ダイ</t>
    </rPh>
    <rPh sb="2" eb="3">
      <t>カイ</t>
    </rPh>
    <rPh sb="3" eb="8">
      <t>コウムインモシ</t>
    </rPh>
    <rPh sb="8" eb="10">
      <t>ホジョ</t>
    </rPh>
    <phoneticPr fontId="2"/>
  </si>
  <si>
    <t>　７月１６日（土）</t>
    <rPh sb="2" eb="3">
      <t>ツキ</t>
    </rPh>
    <rPh sb="5" eb="6">
      <t>ヒ</t>
    </rPh>
    <rPh sb="7" eb="8">
      <t>ツチ</t>
    </rPh>
    <phoneticPr fontId="2"/>
  </si>
  <si>
    <t>電卓検定補助</t>
    <rPh sb="0" eb="2">
      <t>デンタク</t>
    </rPh>
    <rPh sb="2" eb="4">
      <t>ケンテイ</t>
    </rPh>
    <rPh sb="4" eb="6">
      <t>ホジョ</t>
    </rPh>
    <phoneticPr fontId="2"/>
  </si>
  <si>
    <t>第４回高３公務員模試補助</t>
    <rPh sb="0" eb="1">
      <t>ダイ</t>
    </rPh>
    <rPh sb="2" eb="3">
      <t>カイ</t>
    </rPh>
    <rPh sb="3" eb="4">
      <t>コウ</t>
    </rPh>
    <rPh sb="5" eb="10">
      <t>コウムインモシ</t>
    </rPh>
    <rPh sb="10" eb="12">
      <t>ホジョ</t>
    </rPh>
    <phoneticPr fontId="2"/>
  </si>
  <si>
    <t>総合学力記述模試（７月）補助</t>
    <rPh sb="0" eb="2">
      <t>ソウゴウ</t>
    </rPh>
    <rPh sb="2" eb="4">
      <t>ガクリョク</t>
    </rPh>
    <rPh sb="4" eb="8">
      <t>キジュツモシ</t>
    </rPh>
    <rPh sb="10" eb="11">
      <t>ガツ</t>
    </rPh>
    <rPh sb="12" eb="14">
      <t>ホジョ</t>
    </rPh>
    <phoneticPr fontId="2"/>
  </si>
  <si>
    <t>３年進学</t>
    <rPh sb="1" eb="2">
      <t>ネン</t>
    </rPh>
    <rPh sb="2" eb="4">
      <t>シンガク</t>
    </rPh>
    <phoneticPr fontId="2"/>
  </si>
  <si>
    <t>　８月２０日（土）</t>
    <rPh sb="2" eb="3">
      <t>ツキ</t>
    </rPh>
    <rPh sb="5" eb="6">
      <t>ヒ</t>
    </rPh>
    <rPh sb="7" eb="8">
      <t>ツチ</t>
    </rPh>
    <phoneticPr fontId="2"/>
  </si>
  <si>
    <t>第３回道看模試補助</t>
    <rPh sb="0" eb="1">
      <t>ダイ</t>
    </rPh>
    <rPh sb="2" eb="7">
      <t>カイドウカンモシ</t>
    </rPh>
    <rPh sb="7" eb="9">
      <t>ホジョ</t>
    </rPh>
    <phoneticPr fontId="2"/>
  </si>
  <si>
    <t>第２回高２看護模試補助</t>
    <rPh sb="0" eb="1">
      <t>ダイ</t>
    </rPh>
    <rPh sb="2" eb="3">
      <t>カイ</t>
    </rPh>
    <rPh sb="3" eb="4">
      <t>コウ</t>
    </rPh>
    <rPh sb="5" eb="9">
      <t>カンゴモシ</t>
    </rPh>
    <rPh sb="9" eb="11">
      <t>ホジョ</t>
    </rPh>
    <phoneticPr fontId="2"/>
  </si>
  <si>
    <t>　８月１日（月）</t>
    <rPh sb="2" eb="3">
      <t>ツキ</t>
    </rPh>
    <rPh sb="4" eb="5">
      <t>ヒ</t>
    </rPh>
    <rPh sb="6" eb="7">
      <t>ツキ</t>
    </rPh>
    <phoneticPr fontId="2"/>
  </si>
  <si>
    <t>ベネッセ総合学力テスト７月補助</t>
    <rPh sb="4" eb="8">
      <t>ソウゴウガクリョク</t>
    </rPh>
    <rPh sb="12" eb="13">
      <t>ガツ</t>
    </rPh>
    <rPh sb="13" eb="15">
      <t>ホジョ</t>
    </rPh>
    <phoneticPr fontId="2"/>
  </si>
  <si>
    <t>１年進路</t>
    <rPh sb="1" eb="2">
      <t>ネン</t>
    </rPh>
    <rPh sb="2" eb="4">
      <t>シンロ</t>
    </rPh>
    <phoneticPr fontId="6"/>
  </si>
  <si>
    <t>第５回高校３年公務員模試補助</t>
    <rPh sb="0" eb="1">
      <t>ダイ</t>
    </rPh>
    <rPh sb="2" eb="3">
      <t>カイ</t>
    </rPh>
    <rPh sb="3" eb="5">
      <t>コウコウ</t>
    </rPh>
    <rPh sb="6" eb="7">
      <t>ネン</t>
    </rPh>
    <rPh sb="7" eb="12">
      <t>コウムインモシ</t>
    </rPh>
    <rPh sb="12" eb="14">
      <t>ホジョ</t>
    </rPh>
    <phoneticPr fontId="2"/>
  </si>
  <si>
    <t>ベネッセ総合学力テスト８月（２年）補助</t>
    <rPh sb="4" eb="8">
      <t>ソウゴウガクリョク</t>
    </rPh>
    <rPh sb="12" eb="13">
      <t>ガツ</t>
    </rPh>
    <rPh sb="15" eb="16">
      <t>ネン</t>
    </rPh>
    <rPh sb="17" eb="19">
      <t>ホジョ</t>
    </rPh>
    <phoneticPr fontId="2"/>
  </si>
  <si>
    <t>２年進路</t>
    <rPh sb="1" eb="2">
      <t>ネン</t>
    </rPh>
    <rPh sb="2" eb="4">
      <t>シンロ</t>
    </rPh>
    <phoneticPr fontId="6"/>
  </si>
  <si>
    <t>　７月２２日（金）</t>
    <rPh sb="2" eb="3">
      <t>ツキ</t>
    </rPh>
    <rPh sb="5" eb="6">
      <t>ヒ</t>
    </rPh>
    <rPh sb="7" eb="8">
      <t>キン</t>
    </rPh>
    <phoneticPr fontId="2"/>
  </si>
  <si>
    <t>第２回実戦小論文補助</t>
    <rPh sb="0" eb="1">
      <t>ダイ</t>
    </rPh>
    <rPh sb="2" eb="3">
      <t>カイ</t>
    </rPh>
    <rPh sb="3" eb="5">
      <t>ジッセン</t>
    </rPh>
    <rPh sb="5" eb="8">
      <t>ショウロンブン</t>
    </rPh>
    <rPh sb="8" eb="10">
      <t>ホジョ</t>
    </rPh>
    <phoneticPr fontId="2"/>
  </si>
  <si>
    <t>　７月２３日（土）</t>
    <rPh sb="2" eb="3">
      <t>ツキ</t>
    </rPh>
    <rPh sb="5" eb="6">
      <t>ヒ</t>
    </rPh>
    <rPh sb="7" eb="8">
      <t>ツチ</t>
    </rPh>
    <phoneticPr fontId="2"/>
  </si>
  <si>
    <t>第６回公務員模試補助</t>
    <rPh sb="0" eb="1">
      <t>ダイ</t>
    </rPh>
    <rPh sb="2" eb="3">
      <t>カイ</t>
    </rPh>
    <rPh sb="3" eb="8">
      <t>コウムインモシ</t>
    </rPh>
    <rPh sb="8" eb="10">
      <t>ホジョ</t>
    </rPh>
    <phoneticPr fontId="2"/>
  </si>
  <si>
    <t>　８月１６日（火）</t>
    <rPh sb="2" eb="3">
      <t>ツキ</t>
    </rPh>
    <rPh sb="5" eb="6">
      <t>ヒ</t>
    </rPh>
    <rPh sb="7" eb="8">
      <t>ヒ</t>
    </rPh>
    <phoneticPr fontId="2"/>
  </si>
  <si>
    <t>第２回全統共通テスト模試補助</t>
    <rPh sb="0" eb="1">
      <t>ダイ</t>
    </rPh>
    <rPh sb="2" eb="7">
      <t>カイゼントウキョウツウ</t>
    </rPh>
    <rPh sb="10" eb="12">
      <t>モシ</t>
    </rPh>
    <rPh sb="12" eb="14">
      <t>ホジョ</t>
    </rPh>
    <phoneticPr fontId="2"/>
  </si>
  <si>
    <t>第２回全統記述模試補助</t>
    <rPh sb="0" eb="1">
      <t>ダイ</t>
    </rPh>
    <rPh sb="2" eb="3">
      <t>カイ</t>
    </rPh>
    <rPh sb="3" eb="5">
      <t>ゼントウ</t>
    </rPh>
    <rPh sb="5" eb="9">
      <t>キジュツモシ</t>
    </rPh>
    <rPh sb="9" eb="11">
      <t>ホジョ</t>
    </rPh>
    <phoneticPr fontId="2"/>
  </si>
  <si>
    <t>１０月１日（土）</t>
    <rPh sb="2" eb="3">
      <t>ツキ</t>
    </rPh>
    <rPh sb="4" eb="5">
      <t>ヒ</t>
    </rPh>
    <rPh sb="6" eb="7">
      <t>ツチ</t>
    </rPh>
    <phoneticPr fontId="2"/>
  </si>
  <si>
    <t>第４回道看模試補助分</t>
    <rPh sb="0" eb="1">
      <t>ダイ</t>
    </rPh>
    <rPh sb="2" eb="3">
      <t>カイ</t>
    </rPh>
    <rPh sb="3" eb="4">
      <t>ドウ</t>
    </rPh>
    <rPh sb="4" eb="5">
      <t>カン</t>
    </rPh>
    <rPh sb="5" eb="7">
      <t>モシ</t>
    </rPh>
    <rPh sb="7" eb="9">
      <t>ホジョ</t>
    </rPh>
    <rPh sb="9" eb="10">
      <t>ブン</t>
    </rPh>
    <phoneticPr fontId="2"/>
  </si>
  <si>
    <t>　９月１６日（金）</t>
    <rPh sb="2" eb="3">
      <t>ツキ</t>
    </rPh>
    <rPh sb="5" eb="6">
      <t>ヒ</t>
    </rPh>
    <rPh sb="7" eb="8">
      <t>キン</t>
    </rPh>
    <phoneticPr fontId="2"/>
  </si>
  <si>
    <t>第２回ベネッセ小論文テスト補助</t>
    <rPh sb="0" eb="1">
      <t>ダイ</t>
    </rPh>
    <rPh sb="2" eb="3">
      <t>カイ</t>
    </rPh>
    <rPh sb="7" eb="10">
      <t>ショウロンブン</t>
    </rPh>
    <rPh sb="13" eb="15">
      <t>ホジョ</t>
    </rPh>
    <phoneticPr fontId="2"/>
  </si>
  <si>
    <t>　９月１０日（土）</t>
    <rPh sb="2" eb="3">
      <t>ツキ</t>
    </rPh>
    <rPh sb="5" eb="6">
      <t>ヒ</t>
    </rPh>
    <rPh sb="7" eb="8">
      <t>ツチ</t>
    </rPh>
    <phoneticPr fontId="2"/>
  </si>
  <si>
    <t>ベネッセ駿台大学入学共通テスト模試補助</t>
    <rPh sb="4" eb="6">
      <t>スンダイ</t>
    </rPh>
    <rPh sb="6" eb="8">
      <t>ダイガク</t>
    </rPh>
    <rPh sb="8" eb="10">
      <t>ニュウガク</t>
    </rPh>
    <rPh sb="10" eb="12">
      <t>キョウツウ</t>
    </rPh>
    <rPh sb="15" eb="17">
      <t>モシ</t>
    </rPh>
    <rPh sb="17" eb="19">
      <t>ホジョ</t>
    </rPh>
    <phoneticPr fontId="2"/>
  </si>
  <si>
    <t>　８月１９日（金）</t>
    <rPh sb="2" eb="3">
      <t>ツキ</t>
    </rPh>
    <rPh sb="5" eb="6">
      <t>ヒ</t>
    </rPh>
    <rPh sb="7" eb="8">
      <t>キン</t>
    </rPh>
    <phoneticPr fontId="2"/>
  </si>
  <si>
    <t>第３回実戦小論文模試補助</t>
    <rPh sb="0" eb="1">
      <t>ダイ</t>
    </rPh>
    <rPh sb="2" eb="10">
      <t>カイジッセンショウロンブンモシ</t>
    </rPh>
    <rPh sb="10" eb="12">
      <t>ホジョ</t>
    </rPh>
    <phoneticPr fontId="2"/>
  </si>
  <si>
    <t>　９月３０日（金）</t>
    <rPh sb="2" eb="3">
      <t>ツキ</t>
    </rPh>
    <rPh sb="5" eb="6">
      <t>ヒ</t>
    </rPh>
    <rPh sb="7" eb="8">
      <t>キン</t>
    </rPh>
    <phoneticPr fontId="2"/>
  </si>
  <si>
    <t>英検第２回補助</t>
    <rPh sb="0" eb="2">
      <t>エイケン</t>
    </rPh>
    <rPh sb="2" eb="3">
      <t>ダイ</t>
    </rPh>
    <rPh sb="4" eb="5">
      <t>カイ</t>
    </rPh>
    <rPh sb="5" eb="7">
      <t>ホジョ</t>
    </rPh>
    <phoneticPr fontId="2"/>
  </si>
  <si>
    <t>１０月１５日（土）</t>
    <rPh sb="2" eb="3">
      <t>ツキ</t>
    </rPh>
    <rPh sb="5" eb="6">
      <t>ヒ</t>
    </rPh>
    <rPh sb="7" eb="8">
      <t>ツチ</t>
    </rPh>
    <phoneticPr fontId="2"/>
  </si>
  <si>
    <t>全国経理教育協会電卓能力検定試験補助分</t>
    <rPh sb="0" eb="16">
      <t>ゼンコクケイリキョウイクキョウカイデンタクノウリョクケンテイシケン</t>
    </rPh>
    <rPh sb="16" eb="19">
      <t>ホジョブン</t>
    </rPh>
    <phoneticPr fontId="2"/>
  </si>
  <si>
    <t>１０月　１日（土）</t>
    <rPh sb="2" eb="3">
      <t>ツキ</t>
    </rPh>
    <rPh sb="5" eb="6">
      <t>ヒ</t>
    </rPh>
    <rPh sb="7" eb="8">
      <t>ツチ</t>
    </rPh>
    <phoneticPr fontId="2"/>
  </si>
  <si>
    <t>ベネッセ・駿台記述模試監督料</t>
    <rPh sb="5" eb="11">
      <t>スンダイキジュツモシ</t>
    </rPh>
    <rPh sb="11" eb="14">
      <t>カントクリョウ</t>
    </rPh>
    <phoneticPr fontId="2"/>
  </si>
  <si>
    <t>ベネッセ駿台記述模試補助</t>
    <rPh sb="4" eb="6">
      <t>スンダイ</t>
    </rPh>
    <rPh sb="6" eb="10">
      <t>キジュツモシ</t>
    </rPh>
    <rPh sb="10" eb="12">
      <t>ホジョ</t>
    </rPh>
    <phoneticPr fontId="2"/>
  </si>
  <si>
    <t>１０月２９日（土）</t>
    <rPh sb="2" eb="3">
      <t>ツキ</t>
    </rPh>
    <rPh sb="5" eb="6">
      <t>ヒ</t>
    </rPh>
    <rPh sb="7" eb="8">
      <t>ツチ</t>
    </rPh>
    <phoneticPr fontId="2"/>
  </si>
  <si>
    <t>第５回道看模試補助</t>
    <rPh sb="0" eb="1">
      <t>ダイ</t>
    </rPh>
    <rPh sb="2" eb="3">
      <t>カイ</t>
    </rPh>
    <rPh sb="3" eb="5">
      <t>ドウカン</t>
    </rPh>
    <rPh sb="5" eb="7">
      <t>モシ</t>
    </rPh>
    <rPh sb="7" eb="9">
      <t>ホジョ</t>
    </rPh>
    <phoneticPr fontId="2"/>
  </si>
  <si>
    <t>１１月　４日（金）</t>
    <rPh sb="2" eb="3">
      <t>ツキ</t>
    </rPh>
    <rPh sb="5" eb="6">
      <t>ヒ</t>
    </rPh>
    <rPh sb="7" eb="8">
      <t>キン</t>
    </rPh>
    <phoneticPr fontId="2"/>
  </si>
  <si>
    <t>第２回漢字検定補助</t>
    <rPh sb="0" eb="1">
      <t>ダイ</t>
    </rPh>
    <rPh sb="2" eb="5">
      <t>カイカンジ</t>
    </rPh>
    <rPh sb="5" eb="7">
      <t>ケンテイ</t>
    </rPh>
    <rPh sb="7" eb="9">
      <t>ホジョ</t>
    </rPh>
    <phoneticPr fontId="2"/>
  </si>
  <si>
    <t>第３回高２看護模試補助</t>
    <rPh sb="0" eb="1">
      <t>ダイ</t>
    </rPh>
    <rPh sb="2" eb="3">
      <t>カイ</t>
    </rPh>
    <rPh sb="3" eb="4">
      <t>コウ</t>
    </rPh>
    <rPh sb="5" eb="9">
      <t>カンゴモシ</t>
    </rPh>
    <rPh sb="9" eb="11">
      <t>ホジョ</t>
    </rPh>
    <phoneticPr fontId="2"/>
  </si>
  <si>
    <t>１０月　８日（土）</t>
    <rPh sb="2" eb="3">
      <t>ツキ</t>
    </rPh>
    <rPh sb="5" eb="6">
      <t>ヒ</t>
    </rPh>
    <rPh sb="7" eb="8">
      <t>ツチ</t>
    </rPh>
    <phoneticPr fontId="2"/>
  </si>
  <si>
    <t>第３回全統共通テスト補助</t>
    <rPh sb="0" eb="1">
      <t>ダイ</t>
    </rPh>
    <rPh sb="2" eb="3">
      <t>カイ</t>
    </rPh>
    <rPh sb="3" eb="5">
      <t>ゼントウ</t>
    </rPh>
    <rPh sb="5" eb="7">
      <t>キョウツウ</t>
    </rPh>
    <rPh sb="10" eb="12">
      <t>ホジョ</t>
    </rPh>
    <phoneticPr fontId="2"/>
  </si>
  <si>
    <t>ベネッセ総合学力テスト模試（１年）補助</t>
    <rPh sb="4" eb="6">
      <t>ソウゴウ</t>
    </rPh>
    <rPh sb="6" eb="8">
      <t>ガクリョク</t>
    </rPh>
    <rPh sb="11" eb="13">
      <t>モシ</t>
    </rPh>
    <rPh sb="15" eb="16">
      <t>ネン</t>
    </rPh>
    <rPh sb="17" eb="19">
      <t>ホジョ</t>
    </rPh>
    <phoneticPr fontId="2"/>
  </si>
  <si>
    <t>第１回高２公務員模試補助</t>
    <rPh sb="0" eb="1">
      <t>ダイ</t>
    </rPh>
    <rPh sb="2" eb="3">
      <t>カイ</t>
    </rPh>
    <rPh sb="3" eb="4">
      <t>コウ</t>
    </rPh>
    <rPh sb="5" eb="8">
      <t>コウムイン</t>
    </rPh>
    <rPh sb="8" eb="10">
      <t>モシ</t>
    </rPh>
    <rPh sb="10" eb="12">
      <t>ホジョ</t>
    </rPh>
    <phoneticPr fontId="2"/>
  </si>
  <si>
    <t>高３第５回道看模試監督料</t>
    <rPh sb="0" eb="1">
      <t>コウ</t>
    </rPh>
    <rPh sb="2" eb="3">
      <t>ダイ</t>
    </rPh>
    <rPh sb="4" eb="5">
      <t>カイ</t>
    </rPh>
    <rPh sb="5" eb="7">
      <t>ドウカン</t>
    </rPh>
    <rPh sb="7" eb="9">
      <t>モシ</t>
    </rPh>
    <rPh sb="9" eb="12">
      <t>カントクリョウ</t>
    </rPh>
    <phoneticPr fontId="2"/>
  </si>
  <si>
    <t>第３回全統共通テスト模試監督料</t>
    <rPh sb="0" eb="1">
      <t>ダイ</t>
    </rPh>
    <rPh sb="2" eb="7">
      <t>カイゼントウキョウツウ</t>
    </rPh>
    <rPh sb="10" eb="12">
      <t>モシ</t>
    </rPh>
    <rPh sb="12" eb="15">
      <t>カントクリョウ</t>
    </rPh>
    <phoneticPr fontId="2"/>
  </si>
  <si>
    <t>１０月２２日（土）</t>
    <rPh sb="2" eb="3">
      <t>ツキ</t>
    </rPh>
    <rPh sb="5" eb="6">
      <t>ヒ</t>
    </rPh>
    <rPh sb="7" eb="8">
      <t>ツチ</t>
    </rPh>
    <phoneticPr fontId="2"/>
  </si>
  <si>
    <t>第３回全統記述模試補助</t>
    <rPh sb="0" eb="1">
      <t>ダイ</t>
    </rPh>
    <rPh sb="2" eb="9">
      <t>カイゼントウキジュツモシ</t>
    </rPh>
    <rPh sb="9" eb="11">
      <t>ホジョ</t>
    </rPh>
    <phoneticPr fontId="2"/>
  </si>
  <si>
    <t>１１月５日（土）</t>
    <rPh sb="2" eb="3">
      <t>ガツ</t>
    </rPh>
    <rPh sb="4" eb="5">
      <t>ニチ</t>
    </rPh>
    <rPh sb="6" eb="7">
      <t>ツチ</t>
    </rPh>
    <phoneticPr fontId="2"/>
  </si>
  <si>
    <t>ベネッセ総合学力テスト11月2年補助</t>
    <rPh sb="4" eb="8">
      <t>ソウゴウガクリョク</t>
    </rPh>
    <rPh sb="13" eb="14">
      <t>ガツ</t>
    </rPh>
    <rPh sb="15" eb="16">
      <t>ネン</t>
    </rPh>
    <rPh sb="16" eb="18">
      <t>ホジョ</t>
    </rPh>
    <phoneticPr fontId="2"/>
  </si>
  <si>
    <t>ベネッセマーク模試3年（11月）補助</t>
    <rPh sb="7" eb="9">
      <t>モシ</t>
    </rPh>
    <rPh sb="10" eb="11">
      <t>ネン</t>
    </rPh>
    <rPh sb="14" eb="15">
      <t>ガツ</t>
    </rPh>
    <rPh sb="16" eb="18">
      <t>ホジョ</t>
    </rPh>
    <phoneticPr fontId="2"/>
  </si>
  <si>
    <t>１１月１２日（土）</t>
    <rPh sb="2" eb="3">
      <t>ツキ</t>
    </rPh>
    <rPh sb="5" eb="6">
      <t>ヒ</t>
    </rPh>
    <rPh sb="7" eb="8">
      <t>ツチ</t>
    </rPh>
    <phoneticPr fontId="2"/>
  </si>
  <si>
    <t>全統プレ共通テスト補助</t>
    <rPh sb="0" eb="2">
      <t>ゼントウ</t>
    </rPh>
    <rPh sb="4" eb="6">
      <t>キョウツウ</t>
    </rPh>
    <rPh sb="9" eb="11">
      <t>ホジョ</t>
    </rPh>
    <phoneticPr fontId="2"/>
  </si>
  <si>
    <t>　１月２１日（土）</t>
    <rPh sb="2" eb="3">
      <t>ツキ</t>
    </rPh>
    <rPh sb="5" eb="6">
      <t>ヒ</t>
    </rPh>
    <rPh sb="7" eb="8">
      <t>ツチ</t>
    </rPh>
    <phoneticPr fontId="2"/>
  </si>
  <si>
    <t>社会人常識マナー受験料補助</t>
    <rPh sb="0" eb="3">
      <t>シャカイジン</t>
    </rPh>
    <rPh sb="3" eb="5">
      <t>ジョウシキ</t>
    </rPh>
    <rPh sb="8" eb="11">
      <t>ジュケンリョウ</t>
    </rPh>
    <rPh sb="11" eb="13">
      <t>ホジョ</t>
    </rPh>
    <phoneticPr fontId="2"/>
  </si>
  <si>
    <t>第２回２年公務員模試補助</t>
    <rPh sb="0" eb="1">
      <t>ダイ</t>
    </rPh>
    <rPh sb="2" eb="3">
      <t>カイ</t>
    </rPh>
    <rPh sb="4" eb="5">
      <t>ネン</t>
    </rPh>
    <rPh sb="5" eb="10">
      <t>コウムインモシ</t>
    </rPh>
    <rPh sb="10" eb="12">
      <t>ホジョ</t>
    </rPh>
    <phoneticPr fontId="2"/>
  </si>
  <si>
    <t>　１月２０日（金）</t>
    <rPh sb="2" eb="3">
      <t>ツキ</t>
    </rPh>
    <rPh sb="5" eb="6">
      <t>ヒ</t>
    </rPh>
    <rPh sb="7" eb="8">
      <t>キン</t>
    </rPh>
    <phoneticPr fontId="2"/>
  </si>
  <si>
    <t>第３回漢検補助</t>
    <rPh sb="0" eb="1">
      <t>ダイ</t>
    </rPh>
    <rPh sb="2" eb="3">
      <t>カイ</t>
    </rPh>
    <rPh sb="3" eb="5">
      <t>カンケン</t>
    </rPh>
    <rPh sb="5" eb="7">
      <t>ホジョ</t>
    </rPh>
    <phoneticPr fontId="2"/>
  </si>
  <si>
    <t>　２月　４日（土）</t>
    <rPh sb="2" eb="3">
      <t>ツキ</t>
    </rPh>
    <rPh sb="5" eb="6">
      <t>ヒ</t>
    </rPh>
    <rPh sb="7" eb="8">
      <t>ツチ</t>
    </rPh>
    <phoneticPr fontId="2"/>
  </si>
  <si>
    <t>第４回高２看護模試補助</t>
    <rPh sb="0" eb="1">
      <t>ダイ</t>
    </rPh>
    <rPh sb="2" eb="4">
      <t>カイコウ</t>
    </rPh>
    <rPh sb="5" eb="9">
      <t>カンゴモシ</t>
    </rPh>
    <rPh sb="9" eb="11">
      <t>ホジョ</t>
    </rPh>
    <phoneticPr fontId="2"/>
  </si>
  <si>
    <t>ベネッセ総合学力テスト１年１月補助</t>
    <rPh sb="4" eb="8">
      <t>ソウゴウガクリョク</t>
    </rPh>
    <rPh sb="12" eb="13">
      <t>ネン</t>
    </rPh>
    <rPh sb="14" eb="15">
      <t>ガツ</t>
    </rPh>
    <rPh sb="15" eb="17">
      <t>ホジョ</t>
    </rPh>
    <phoneticPr fontId="2"/>
  </si>
  <si>
    <t>１年進路</t>
    <rPh sb="1" eb="2">
      <t>ネン</t>
    </rPh>
    <rPh sb="2" eb="4">
      <t>シンロ</t>
    </rPh>
    <phoneticPr fontId="2"/>
  </si>
  <si>
    <t>英検第３回補助</t>
    <rPh sb="0" eb="2">
      <t>エイケン</t>
    </rPh>
    <rPh sb="2" eb="3">
      <t>ダイ</t>
    </rPh>
    <rPh sb="4" eb="5">
      <t>カイ</t>
    </rPh>
    <rPh sb="5" eb="7">
      <t>ホジョ</t>
    </rPh>
    <phoneticPr fontId="2"/>
  </si>
  <si>
    <t>ベネッセ総合学力テスト２年１月補助</t>
    <rPh sb="4" eb="8">
      <t>ソウゴウガクリョク</t>
    </rPh>
    <rPh sb="12" eb="13">
      <t>ネン</t>
    </rPh>
    <rPh sb="14" eb="15">
      <t>ガツ</t>
    </rPh>
    <rPh sb="15" eb="17">
      <t>ホジョ</t>
    </rPh>
    <phoneticPr fontId="2"/>
  </si>
  <si>
    <t>ベネッセ大学入学共通テスト２年２月補助</t>
    <rPh sb="4" eb="6">
      <t>ダイガク</t>
    </rPh>
    <rPh sb="6" eb="8">
      <t>ニュウガク</t>
    </rPh>
    <rPh sb="8" eb="10">
      <t>キョウツウ</t>
    </rPh>
    <rPh sb="14" eb="15">
      <t>ネン</t>
    </rPh>
    <rPh sb="16" eb="17">
      <t>ガツ</t>
    </rPh>
    <rPh sb="17" eb="19">
      <t>ホジョ</t>
    </rPh>
    <phoneticPr fontId="2"/>
  </si>
  <si>
    <t>高２第３回公務員模試補助</t>
    <rPh sb="0" eb="1">
      <t>コウ</t>
    </rPh>
    <rPh sb="2" eb="3">
      <t>ダイ</t>
    </rPh>
    <rPh sb="4" eb="5">
      <t>カイ</t>
    </rPh>
    <rPh sb="5" eb="10">
      <t>コウムインモシ</t>
    </rPh>
    <rPh sb="10" eb="12">
      <t>ホジョ</t>
    </rPh>
    <phoneticPr fontId="2"/>
  </si>
  <si>
    <t>高２第４回公務員模試補助</t>
    <rPh sb="0" eb="1">
      <t>コウ</t>
    </rPh>
    <rPh sb="2" eb="3">
      <t>ダイ</t>
    </rPh>
    <rPh sb="4" eb="5">
      <t>カイ</t>
    </rPh>
    <rPh sb="5" eb="10">
      <t>コウムインモシ</t>
    </rPh>
    <rPh sb="10" eb="12">
      <t>ホジョ</t>
    </rPh>
    <phoneticPr fontId="2"/>
  </si>
  <si>
    <t>（合計）</t>
    <rPh sb="1" eb="3">
      <t>ゴウケイ</t>
    </rPh>
    <phoneticPr fontId="2"/>
  </si>
  <si>
    <t>3.学力向上に関する事業</t>
    <rPh sb="2" eb="6">
      <t>ガクリョクコウジョウ</t>
    </rPh>
    <rPh sb="7" eb="8">
      <t>カン</t>
    </rPh>
    <rPh sb="10" eb="12">
      <t>ジギョウ</t>
    </rPh>
    <phoneticPr fontId="2"/>
  </si>
  <si>
    <t>　３月２８日（月）</t>
    <rPh sb="1" eb="2">
      <t>ガツ</t>
    </rPh>
    <rPh sb="4" eb="5">
      <t>ニチ</t>
    </rPh>
    <rPh sb="6" eb="7">
      <t>ツキ</t>
    </rPh>
    <phoneticPr fontId="2"/>
  </si>
  <si>
    <t>スタディサポート３年第１回補助</t>
    <rPh sb="9" eb="10">
      <t>ネン</t>
    </rPh>
    <rPh sb="10" eb="11">
      <t>ダイ</t>
    </rPh>
    <rPh sb="12" eb="13">
      <t>カイ</t>
    </rPh>
    <rPh sb="13" eb="15">
      <t>ホジョ</t>
    </rPh>
    <phoneticPr fontId="2"/>
  </si>
  <si>
    <t>　４月１８日（水）</t>
    <rPh sb="2" eb="3">
      <t>ガツ</t>
    </rPh>
    <rPh sb="5" eb="6">
      <t>ニチ</t>
    </rPh>
    <rPh sb="7" eb="8">
      <t>ミズ</t>
    </rPh>
    <phoneticPr fontId="2"/>
  </si>
  <si>
    <t>スタディサポート１年１回</t>
    <rPh sb="9" eb="10">
      <t>ネン</t>
    </rPh>
    <rPh sb="11" eb="12">
      <t>カイ</t>
    </rPh>
    <phoneticPr fontId="2"/>
  </si>
  <si>
    <t>スタディサプリ助成（２，３年）</t>
    <rPh sb="7" eb="9">
      <t>ジョセイ</t>
    </rPh>
    <rPh sb="13" eb="14">
      <t>ネン</t>
    </rPh>
    <phoneticPr fontId="2"/>
  </si>
  <si>
    <t>２，３年進学</t>
    <rPh sb="3" eb="4">
      <t>ネン</t>
    </rPh>
    <rPh sb="4" eb="6">
      <t>シンガク</t>
    </rPh>
    <phoneticPr fontId="6"/>
  </si>
  <si>
    <t>スタディサプリ助成（１年）</t>
    <rPh sb="7" eb="9">
      <t>ジョセイ</t>
    </rPh>
    <rPh sb="11" eb="12">
      <t>ネン</t>
    </rPh>
    <phoneticPr fontId="2"/>
  </si>
  <si>
    <t>１２月２０日（火）</t>
    <rPh sb="2" eb="3">
      <t>ツキ</t>
    </rPh>
    <rPh sb="5" eb="6">
      <t>ヒ</t>
    </rPh>
    <rPh sb="7" eb="8">
      <t>ヒ</t>
    </rPh>
    <phoneticPr fontId="2"/>
  </si>
  <si>
    <t>GTEC秋冬アセス５２Ｂ(１年）</t>
    <rPh sb="4" eb="6">
      <t>アキフユ</t>
    </rPh>
    <rPh sb="14" eb="15">
      <t>ネン</t>
    </rPh>
    <phoneticPr fontId="2"/>
  </si>
  <si>
    <t>１年進学</t>
    <rPh sb="1" eb="2">
      <t>ネン</t>
    </rPh>
    <rPh sb="2" eb="4">
      <t>シンガク</t>
    </rPh>
    <phoneticPr fontId="2"/>
  </si>
  <si>
    <t>GTEC秋冬アセス５２Ｂ(２年）</t>
    <rPh sb="4" eb="6">
      <t>アキフユ</t>
    </rPh>
    <rPh sb="14" eb="15">
      <t>ネン</t>
    </rPh>
    <phoneticPr fontId="2"/>
  </si>
  <si>
    <t>学校ＰＲパンフレット作成</t>
    <rPh sb="0" eb="2">
      <t>ガッコウ</t>
    </rPh>
    <rPh sb="10" eb="12">
      <t>サクセイ</t>
    </rPh>
    <phoneticPr fontId="2"/>
  </si>
  <si>
    <t>通学助成費決定通知書発送（１回目）兄弟姉妹１件</t>
    <rPh sb="0" eb="2">
      <t>ツウガク</t>
    </rPh>
    <rPh sb="2" eb="5">
      <t>ジョセイヒ</t>
    </rPh>
    <rPh sb="5" eb="7">
      <t>ケッテイ</t>
    </rPh>
    <rPh sb="7" eb="10">
      <t>ツウチショ</t>
    </rPh>
    <rPh sb="10" eb="12">
      <t>ハッソウ</t>
    </rPh>
    <rPh sb="14" eb="16">
      <t>カイメ</t>
    </rPh>
    <rPh sb="17" eb="19">
      <t>キョウダイ</t>
    </rPh>
    <rPh sb="19" eb="21">
      <t>シマイ</t>
    </rPh>
    <rPh sb="22" eb="23">
      <t>ケン</t>
    </rPh>
    <phoneticPr fontId="2"/>
  </si>
  <si>
    <t>通学助成費決定通知書発送（２回目）兄弟姉妹１件</t>
    <rPh sb="0" eb="2">
      <t>ツウガク</t>
    </rPh>
    <rPh sb="2" eb="5">
      <t>ジョセイヒ</t>
    </rPh>
    <rPh sb="5" eb="7">
      <t>ケッテイ</t>
    </rPh>
    <rPh sb="7" eb="10">
      <t>ツウチショ</t>
    </rPh>
    <rPh sb="10" eb="12">
      <t>ハッソウ</t>
    </rPh>
    <rPh sb="14" eb="16">
      <t>カイメ</t>
    </rPh>
    <rPh sb="17" eb="19">
      <t>キョウダイ</t>
    </rPh>
    <rPh sb="19" eb="21">
      <t>シマイ</t>
    </rPh>
    <rPh sb="22" eb="23">
      <t>ケン</t>
    </rPh>
    <phoneticPr fontId="2"/>
  </si>
  <si>
    <t>Ｌｏｃｕｓ巡回指導（7/20、10/4）</t>
    <rPh sb="5" eb="9">
      <t>ジュンカイシドウ</t>
    </rPh>
    <phoneticPr fontId="2"/>
  </si>
  <si>
    <t>カタリ場（9/7、11/9）</t>
    <rPh sb="3" eb="4">
      <t>バ</t>
    </rPh>
    <phoneticPr fontId="2"/>
  </si>
  <si>
    <t>No</t>
    <phoneticPr fontId="2"/>
  </si>
  <si>
    <t>申請額</t>
    <phoneticPr fontId="2"/>
  </si>
  <si>
    <t>Ａ１　</t>
    <phoneticPr fontId="2"/>
  </si>
  <si>
    <t>Ａ４　８ページ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</si>
</sst>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quot;(事業費計&quot;#,##0&quot;円&quot;"/>
    <numFmt numFmtId="178" formatCode="&quot;、延べ人数 &quot;#,##0&quot;人）&quot;"/>
    <numFmt numFmtId="179" formatCode="m&quot;月&quot;d&quot;日(&quot;aaa&quot;)&quot;"/>
    <numFmt numFmtId="180" formatCode="#,##0;[Red]#,##0"/>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6"/>
      <name val="ＭＳ 明朝"/>
      <family val="1"/>
      <charset val="128"/>
    </font>
    <font>
      <sz val="12"/>
      <color theme="1"/>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Ｐゴシック"/>
      <family val="3"/>
      <charset val="128"/>
      <scheme val="minor"/>
    </font>
    <font>
      <sz val="6"/>
      <color theme="1"/>
      <name val="ＭＳ Ｐゴシック"/>
      <family val="3"/>
      <charset val="128"/>
      <scheme val="minor"/>
    </font>
    <font>
      <sz val="20"/>
      <color theme="1"/>
      <name val="ＭＳ Ｐゴシック"/>
      <family val="2"/>
      <charset val="128"/>
      <scheme val="minor"/>
    </font>
    <font>
      <b/>
      <sz val="14"/>
      <color theme="1"/>
      <name val="ＭＳ Ｐゴシック"/>
      <family val="3"/>
      <charset val="128"/>
      <scheme val="minor"/>
    </font>
    <font>
      <b/>
      <sz val="22"/>
      <color theme="1"/>
      <name val="ＭＳ Ｐゴシック"/>
      <family val="3"/>
      <charset val="128"/>
      <scheme val="minor"/>
    </font>
    <font>
      <sz val="13"/>
      <color theme="1"/>
      <name val="ＭＳ Ｐゴシック"/>
      <family val="3"/>
      <charset val="128"/>
      <scheme val="minor"/>
    </font>
    <font>
      <b/>
      <sz val="12"/>
      <color theme="1"/>
      <name val="ＭＳ 明朝"/>
      <family val="1"/>
      <charset val="128"/>
    </font>
    <font>
      <b/>
      <sz val="18"/>
      <name val="ＭＳ 明朝"/>
      <family val="1"/>
      <charset val="128"/>
    </font>
    <font>
      <b/>
      <sz val="14"/>
      <color theme="1"/>
      <name val="ＭＳ 明朝"/>
      <family val="1"/>
      <charset val="128"/>
    </font>
    <font>
      <b/>
      <sz val="12"/>
      <name val="ＭＳ 明朝"/>
      <family val="1"/>
      <charset val="128"/>
    </font>
    <font>
      <b/>
      <sz val="18"/>
      <color theme="1"/>
      <name val="ＭＳ 明朝"/>
      <family val="1"/>
      <charset val="128"/>
    </font>
    <font>
      <b/>
      <sz val="9"/>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6">
    <xf numFmtId="0" fontId="0" fillId="0" borderId="0" xfId="0">
      <alignment vertical="center"/>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xf>
    <xf numFmtId="0" fontId="0" fillId="0" borderId="0" xfId="0" applyFill="1" applyBorder="1">
      <alignment vertical="center"/>
    </xf>
    <xf numFmtId="0" fontId="0" fillId="0" borderId="1" xfId="0" applyFill="1" applyBorder="1">
      <alignment vertical="center"/>
    </xf>
    <xf numFmtId="56" fontId="5" fillId="0" borderId="1" xfId="0" applyNumberFormat="1" applyFont="1" applyFill="1" applyBorder="1" applyAlignment="1">
      <alignment vertical="center"/>
    </xf>
    <xf numFmtId="0" fontId="5" fillId="0" borderId="1" xfId="0" applyFont="1" applyFill="1" applyBorder="1">
      <alignment vertical="center"/>
    </xf>
    <xf numFmtId="38" fontId="5" fillId="0" borderId="1" xfId="1" applyFont="1" applyFill="1" applyBorder="1">
      <alignment vertical="center"/>
    </xf>
    <xf numFmtId="0" fontId="0" fillId="0" borderId="0" xfId="0" applyFill="1">
      <alignment vertical="center"/>
    </xf>
    <xf numFmtId="56" fontId="5" fillId="0" borderId="1" xfId="0" applyNumberFormat="1" applyFont="1" applyFill="1" applyBorder="1">
      <alignment vertical="center"/>
    </xf>
    <xf numFmtId="0" fontId="5" fillId="0" borderId="1" xfId="0" applyFont="1" applyFill="1" applyBorder="1" applyAlignment="1">
      <alignment vertical="center" shrinkToFit="1"/>
    </xf>
    <xf numFmtId="38" fontId="9" fillId="0" borderId="1" xfId="1" applyFont="1" applyFill="1" applyBorder="1">
      <alignment vertical="center"/>
    </xf>
    <xf numFmtId="56" fontId="0" fillId="0" borderId="1" xfId="0" applyNumberFormat="1" applyFont="1" applyFill="1" applyBorder="1">
      <alignment vertical="center"/>
    </xf>
    <xf numFmtId="56" fontId="5" fillId="0" borderId="1" xfId="0" applyNumberFormat="1" applyFont="1" applyFill="1" applyBorder="1" applyAlignment="1">
      <alignment vertical="center" shrinkToFit="1"/>
    </xf>
    <xf numFmtId="38" fontId="0" fillId="0" borderId="1" xfId="1" applyFont="1" applyFill="1" applyBorder="1">
      <alignment vertical="center"/>
    </xf>
    <xf numFmtId="0" fontId="3" fillId="0" borderId="0" xfId="0" applyFont="1" applyFill="1" applyAlignment="1">
      <alignment horizontal="right" vertical="center"/>
    </xf>
    <xf numFmtId="38" fontId="8" fillId="0" borderId="1" xfId="1" applyFont="1" applyFill="1" applyBorder="1">
      <alignment vertical="center"/>
    </xf>
    <xf numFmtId="0" fontId="0" fillId="0" borderId="0" xfId="0" applyFont="1" applyFill="1">
      <alignment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38" fontId="1" fillId="0" borderId="1" xfId="1" applyFont="1" applyFill="1" applyBorder="1">
      <alignment vertical="center"/>
    </xf>
    <xf numFmtId="0" fontId="0" fillId="0" borderId="1" xfId="0" applyFill="1" applyBorder="1" applyAlignment="1">
      <alignment horizontal="left" vertical="center"/>
    </xf>
    <xf numFmtId="38" fontId="0" fillId="0" borderId="1" xfId="1" applyFont="1" applyFill="1" applyBorder="1" applyAlignment="1">
      <alignment horizontal="right" vertical="center"/>
    </xf>
    <xf numFmtId="0" fontId="0" fillId="0" borderId="1" xfId="0" applyFont="1" applyFill="1" applyBorder="1" applyAlignment="1">
      <alignment horizontal="center"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4" fillId="0" borderId="4" xfId="0" applyFont="1" applyFill="1" applyBorder="1" applyAlignment="1">
      <alignment horizontal="center" vertical="center"/>
    </xf>
    <xf numFmtId="176" fontId="4" fillId="0" borderId="4" xfId="1" applyNumberFormat="1" applyFont="1" applyFill="1" applyBorder="1">
      <alignment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3" fillId="0" borderId="0" xfId="0" applyFont="1" applyFill="1">
      <alignment vertical="center"/>
    </xf>
    <xf numFmtId="0" fontId="7" fillId="0" borderId="0" xfId="0" applyFont="1" applyFill="1" applyAlignment="1"/>
    <xf numFmtId="0" fontId="0" fillId="0" borderId="0" xfId="0" applyFont="1" applyFill="1" applyAlignment="1">
      <alignment horizontal="right"/>
    </xf>
    <xf numFmtId="0" fontId="5" fillId="0" borderId="2" xfId="0" applyFont="1" applyFill="1" applyBorder="1" applyAlignment="1">
      <alignment vertical="center"/>
    </xf>
    <xf numFmtId="0" fontId="5" fillId="0" borderId="3" xfId="0" applyFont="1" applyFill="1" applyBorder="1" applyAlignment="1">
      <alignment vertical="center"/>
    </xf>
    <xf numFmtId="0" fontId="0" fillId="0" borderId="1" xfId="0" applyFont="1" applyFill="1" applyBorder="1" applyAlignment="1">
      <alignment vertical="center" shrinkToFit="1"/>
    </xf>
    <xf numFmtId="0" fontId="0" fillId="0" borderId="1" xfId="0" applyFont="1" applyFill="1" applyBorder="1">
      <alignment vertical="center"/>
    </xf>
    <xf numFmtId="0" fontId="11" fillId="0" borderId="1" xfId="0" applyFont="1" applyFill="1" applyBorder="1" applyAlignment="1">
      <alignment vertical="center" wrapText="1"/>
    </xf>
    <xf numFmtId="0" fontId="10" fillId="0" borderId="1" xfId="0" applyFont="1" applyFill="1" applyBorder="1" applyAlignment="1">
      <alignment vertical="center" wrapText="1" shrinkToFit="1"/>
    </xf>
    <xf numFmtId="0" fontId="13" fillId="0" borderId="4" xfId="0" applyFont="1" applyBorder="1" applyAlignment="1">
      <alignment horizontal="center" vertical="center"/>
    </xf>
    <xf numFmtId="176" fontId="14" fillId="0" borderId="4" xfId="1" applyNumberFormat="1" applyFont="1" applyBorder="1">
      <alignment vertical="center"/>
    </xf>
    <xf numFmtId="0" fontId="16" fillId="0" borderId="0" xfId="0" applyFont="1">
      <alignment vertical="center"/>
    </xf>
    <xf numFmtId="0" fontId="16" fillId="0" borderId="0" xfId="0" applyFont="1" applyAlignment="1">
      <alignment horizontal="righ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181" fontId="17" fillId="0" borderId="1" xfId="1" applyNumberFormat="1" applyFont="1" applyFill="1" applyBorder="1">
      <alignment vertical="center"/>
    </xf>
    <xf numFmtId="179" fontId="18" fillId="0" borderId="3" xfId="0" quotePrefix="1" applyNumberFormat="1" applyFont="1" applyFill="1" applyBorder="1" applyAlignment="1">
      <alignment horizontal="left" vertical="center" shrinkToFit="1"/>
    </xf>
    <xf numFmtId="38" fontId="16" fillId="0" borderId="1" xfId="1" applyFont="1" applyFill="1" applyBorder="1" applyAlignment="1">
      <alignment vertical="center"/>
    </xf>
    <xf numFmtId="0" fontId="16" fillId="0" borderId="1" xfId="0" applyFont="1" applyFill="1" applyBorder="1">
      <alignment vertical="center"/>
    </xf>
    <xf numFmtId="179" fontId="18" fillId="0" borderId="1" xfId="0" quotePrefix="1" applyNumberFormat="1" applyFont="1" applyFill="1" applyBorder="1" applyAlignment="1">
      <alignment horizontal="left" vertical="center" shrinkToFit="1"/>
    </xf>
    <xf numFmtId="38" fontId="16" fillId="0" borderId="1" xfId="1" applyFont="1" applyBorder="1" applyAlignment="1">
      <alignment vertical="center"/>
    </xf>
    <xf numFmtId="181" fontId="17" fillId="0" borderId="1" xfId="1" applyNumberFormat="1" applyFont="1" applyBorder="1">
      <alignment vertical="center"/>
    </xf>
    <xf numFmtId="0" fontId="16" fillId="0" borderId="6" xfId="0" applyFont="1" applyBorder="1">
      <alignment vertical="center"/>
    </xf>
    <xf numFmtId="0" fontId="16" fillId="0" borderId="0" xfId="0" applyFont="1" applyFill="1">
      <alignment vertical="center"/>
    </xf>
    <xf numFmtId="0" fontId="16" fillId="0" borderId="0" xfId="0" applyFont="1" applyBorder="1">
      <alignment vertical="center"/>
    </xf>
    <xf numFmtId="0" fontId="16" fillId="0" borderId="0" xfId="0" applyFont="1" applyBorder="1" applyAlignment="1">
      <alignment horizontal="center" vertical="center"/>
    </xf>
    <xf numFmtId="38" fontId="16" fillId="0" borderId="1" xfId="1" applyFont="1" applyBorder="1">
      <alignment vertical="center"/>
    </xf>
    <xf numFmtId="38" fontId="20" fillId="0" borderId="1" xfId="1" applyFont="1" applyBorder="1">
      <alignment vertical="center"/>
    </xf>
    <xf numFmtId="0" fontId="16" fillId="0" borderId="1" xfId="0" applyFont="1" applyBorder="1">
      <alignment vertical="center"/>
    </xf>
    <xf numFmtId="0" fontId="18" fillId="0" borderId="3" xfId="0" applyFont="1" applyFill="1" applyBorder="1" applyAlignment="1">
      <alignment vertical="center" shrinkToFit="1"/>
    </xf>
    <xf numFmtId="181" fontId="19" fillId="0" borderId="1" xfId="1" applyNumberFormat="1" applyFont="1" applyFill="1" applyBorder="1" applyAlignment="1">
      <alignment vertical="center" shrinkToFit="1"/>
    </xf>
    <xf numFmtId="0" fontId="16" fillId="0" borderId="0" xfId="0" applyFont="1" applyFill="1" applyBorder="1" applyAlignment="1">
      <alignment horizontal="left" vertical="center"/>
    </xf>
    <xf numFmtId="0" fontId="16" fillId="0" borderId="0" xfId="0" applyFont="1" applyFill="1" applyBorder="1">
      <alignment vertical="center"/>
    </xf>
    <xf numFmtId="179" fontId="16" fillId="0" borderId="0" xfId="0" applyNumberFormat="1" applyFont="1" applyFill="1" applyBorder="1" applyAlignment="1">
      <alignment horizontal="left" vertical="center"/>
    </xf>
    <xf numFmtId="0" fontId="16" fillId="0" borderId="0" xfId="0" applyNumberFormat="1" applyFont="1" applyFill="1" applyBorder="1" applyAlignment="1">
      <alignment horizontal="left" vertical="center"/>
    </xf>
    <xf numFmtId="181" fontId="19" fillId="0" borderId="1" xfId="1" applyNumberFormat="1" applyFont="1" applyFill="1" applyBorder="1">
      <alignment vertical="center"/>
    </xf>
    <xf numFmtId="181" fontId="16" fillId="0" borderId="1" xfId="1" applyNumberFormat="1" applyFont="1" applyFill="1" applyBorder="1" applyAlignment="1">
      <alignment vertical="center"/>
    </xf>
    <xf numFmtId="181" fontId="21" fillId="0" borderId="1" xfId="1" applyNumberFormat="1" applyFont="1" applyFill="1" applyBorder="1" applyAlignment="1">
      <alignment vertical="center" wrapText="1"/>
    </xf>
    <xf numFmtId="0" fontId="16" fillId="0" borderId="1" xfId="0" applyFont="1" applyBorder="1" applyAlignment="1">
      <alignment vertical="center" shrinkToFit="1"/>
    </xf>
    <xf numFmtId="0" fontId="16" fillId="0" borderId="1" xfId="0" applyFont="1" applyFill="1" applyBorder="1" applyAlignment="1">
      <alignment horizontal="left" vertical="center"/>
    </xf>
    <xf numFmtId="180" fontId="16" fillId="0" borderId="1" xfId="1" applyNumberFormat="1" applyFont="1" applyFill="1" applyBorder="1" applyAlignment="1">
      <alignment horizontal="right" vertical="center"/>
    </xf>
    <xf numFmtId="180" fontId="20" fillId="0" borderId="1" xfId="1" applyNumberFormat="1" applyFont="1" applyFill="1" applyBorder="1" applyAlignment="1">
      <alignment horizontal="right" vertical="center"/>
    </xf>
    <xf numFmtId="0" fontId="16" fillId="0" borderId="8" xfId="0" applyFont="1" applyBorder="1">
      <alignment vertical="center"/>
    </xf>
    <xf numFmtId="0" fontId="16" fillId="0" borderId="0" xfId="0" applyFont="1" applyBorder="1" applyAlignment="1">
      <alignment vertical="center" shrinkToFit="1"/>
    </xf>
    <xf numFmtId="180" fontId="16" fillId="0" borderId="0" xfId="1" applyNumberFormat="1" applyFont="1" applyFill="1" applyBorder="1" applyAlignment="1">
      <alignment horizontal="right" vertical="center"/>
    </xf>
    <xf numFmtId="180" fontId="20" fillId="0" borderId="0" xfId="1" applyNumberFormat="1" applyFont="1" applyFill="1" applyBorder="1" applyAlignment="1">
      <alignment horizontal="right" vertical="center"/>
    </xf>
    <xf numFmtId="0" fontId="16" fillId="0" borderId="4" xfId="0" applyFont="1" applyBorder="1" applyAlignment="1">
      <alignment vertical="center" shrinkToFit="1"/>
    </xf>
    <xf numFmtId="0" fontId="20" fillId="0" borderId="4" xfId="0" applyFont="1" applyBorder="1" applyAlignment="1">
      <alignment vertical="center"/>
    </xf>
    <xf numFmtId="181" fontId="19" fillId="0" borderId="1" xfId="1" applyNumberFormat="1" applyFont="1" applyBorder="1" applyAlignment="1">
      <alignment vertical="center" shrinkToFit="1"/>
    </xf>
    <xf numFmtId="0" fontId="16" fillId="0" borderId="1" xfId="0" applyNumberFormat="1" applyFont="1" applyFill="1" applyBorder="1" applyAlignment="1">
      <alignment vertical="center"/>
    </xf>
    <xf numFmtId="179" fontId="16" fillId="0" borderId="7" xfId="0" applyNumberFormat="1" applyFont="1" applyFill="1" applyBorder="1" applyAlignment="1">
      <alignment horizontal="left" vertical="center"/>
    </xf>
    <xf numFmtId="0" fontId="16" fillId="0" borderId="7" xfId="0" applyNumberFormat="1" applyFont="1" applyFill="1" applyBorder="1" applyAlignment="1">
      <alignment horizontal="left" vertical="center" shrinkToFit="1"/>
    </xf>
    <xf numFmtId="0" fontId="16" fillId="0" borderId="7" xfId="0" applyFont="1" applyFill="1" applyBorder="1" applyAlignment="1">
      <alignment horizontal="left" vertical="center"/>
    </xf>
    <xf numFmtId="0" fontId="16" fillId="0" borderId="7" xfId="0" applyFont="1" applyFill="1" applyBorder="1" applyAlignment="1">
      <alignment vertical="center"/>
    </xf>
    <xf numFmtId="180" fontId="20" fillId="0" borderId="7" xfId="0" applyNumberFormat="1" applyFont="1" applyFill="1" applyBorder="1" applyAlignment="1">
      <alignment horizontal="right" vertical="center"/>
    </xf>
    <xf numFmtId="0" fontId="16" fillId="0" borderId="7" xfId="0" applyFont="1" applyBorder="1">
      <alignment vertical="center"/>
    </xf>
    <xf numFmtId="179" fontId="16" fillId="0" borderId="1" xfId="0" applyNumberFormat="1" applyFont="1" applyFill="1" applyBorder="1" applyAlignment="1">
      <alignment horizontal="left" vertical="center"/>
    </xf>
    <xf numFmtId="0" fontId="16" fillId="0" borderId="1" xfId="0" applyNumberFormat="1" applyFont="1" applyFill="1" applyBorder="1" applyAlignment="1">
      <alignment horizontal="left" vertical="center" shrinkToFit="1"/>
    </xf>
    <xf numFmtId="0" fontId="16" fillId="0" borderId="1" xfId="0" applyFont="1" applyFill="1" applyBorder="1" applyAlignment="1">
      <alignment vertical="center"/>
    </xf>
    <xf numFmtId="180" fontId="20" fillId="0" borderId="1" xfId="0" applyNumberFormat="1" applyFont="1" applyFill="1" applyBorder="1" applyAlignment="1">
      <alignment horizontal="right" vertical="center"/>
    </xf>
    <xf numFmtId="0" fontId="16" fillId="0" borderId="1" xfId="0" applyNumberFormat="1" applyFont="1" applyFill="1" applyBorder="1" applyAlignment="1">
      <alignment horizontal="left" vertical="center"/>
    </xf>
    <xf numFmtId="180" fontId="16" fillId="0" borderId="1" xfId="0" applyNumberFormat="1" applyFont="1" applyFill="1" applyBorder="1" applyAlignment="1">
      <alignment horizontal="right" vertical="center"/>
    </xf>
    <xf numFmtId="0" fontId="20" fillId="0" borderId="1" xfId="0" applyFont="1" applyBorder="1">
      <alignment vertical="center"/>
    </xf>
    <xf numFmtId="0" fontId="16" fillId="0" borderId="1" xfId="0" applyFont="1" applyBorder="1" applyAlignment="1">
      <alignment horizontal="left" vertical="center" shrinkToFit="1"/>
    </xf>
    <xf numFmtId="0" fontId="16" fillId="0" borderId="1" xfId="0" applyFont="1" applyBorder="1" applyAlignment="1">
      <alignment horizontal="left" vertical="center"/>
    </xf>
    <xf numFmtId="0" fontId="16" fillId="0" borderId="0" xfId="0" applyFont="1" applyAlignment="1">
      <alignment horizontal="center" vertical="center"/>
    </xf>
    <xf numFmtId="0" fontId="16" fillId="0" borderId="1" xfId="0" applyFont="1" applyBorder="1" applyAlignment="1">
      <alignment vertical="center" wrapText="1"/>
    </xf>
    <xf numFmtId="0" fontId="16" fillId="0" borderId="4" xfId="0" applyFont="1" applyBorder="1" applyAlignment="1">
      <alignmen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0" fillId="0" borderId="0" xfId="0" applyAlignment="1">
      <alignment vertical="center" shrinkToFit="1"/>
    </xf>
    <xf numFmtId="0" fontId="0" fillId="0" borderId="1" xfId="0" applyBorder="1">
      <alignment vertical="center"/>
    </xf>
    <xf numFmtId="0" fontId="16" fillId="0" borderId="1" xfId="0" applyFont="1" applyBorder="1" applyAlignment="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181" fontId="19" fillId="0" borderId="2" xfId="1" applyNumberFormat="1" applyFont="1" applyFill="1" applyBorder="1" applyAlignment="1">
      <alignment vertical="center" shrinkToFit="1"/>
    </xf>
    <xf numFmtId="181" fontId="19" fillId="0" borderId="3" xfId="1" applyNumberFormat="1" applyFont="1" applyFill="1" applyBorder="1" applyAlignment="1">
      <alignment vertical="center" shrinkToFit="1"/>
    </xf>
    <xf numFmtId="181" fontId="19" fillId="0" borderId="2" xfId="1" applyNumberFormat="1" applyFont="1" applyBorder="1" applyAlignment="1">
      <alignment vertical="center" shrinkToFit="1"/>
    </xf>
    <xf numFmtId="0" fontId="0" fillId="0" borderId="3" xfId="0" applyBorder="1" applyAlignment="1">
      <alignment vertical="center"/>
    </xf>
    <xf numFmtId="0" fontId="12" fillId="0" borderId="0" xfId="0" applyFont="1" applyAlignment="1">
      <alignment horizontal="center" vertical="center" wrapText="1"/>
    </xf>
    <xf numFmtId="177" fontId="15" fillId="0" borderId="0" xfId="0" applyNumberFormat="1" applyFont="1" applyBorder="1" applyAlignment="1">
      <alignment horizontal="right" vertical="center"/>
    </xf>
    <xf numFmtId="178" fontId="15" fillId="0" borderId="0" xfId="0" applyNumberFormat="1" applyFont="1" applyAlignment="1">
      <alignment horizontal="center" vertical="center"/>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0" fillId="0" borderId="0" xfId="0" applyFont="1" applyFill="1" applyAlignment="1">
      <alignment horizontal="left"/>
    </xf>
    <xf numFmtId="0" fontId="5" fillId="0" borderId="0" xfId="0" applyFont="1" applyFill="1" applyAlignment="1">
      <alignment horizontal="left"/>
    </xf>
    <xf numFmtId="177" fontId="5" fillId="0" borderId="0" xfId="0" applyNumberFormat="1" applyFont="1" applyFill="1" applyBorder="1" applyAlignment="1">
      <alignment horizontal="right" vertical="center"/>
    </xf>
    <xf numFmtId="178" fontId="0" fillId="0" borderId="0" xfId="0" applyNumberFormat="1" applyFill="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2" xfId="0" applyFill="1" applyBorder="1" applyAlignment="1">
      <alignment horizontal="left" vertical="center"/>
    </xf>
    <xf numFmtId="0" fontId="0" fillId="0" borderId="5" xfId="0" applyFill="1" applyBorder="1" applyAlignment="1">
      <alignment horizontal="left" vertical="center"/>
    </xf>
    <xf numFmtId="0" fontId="0" fillId="0" borderId="3" xfId="0" applyFill="1" applyBorder="1" applyAlignment="1">
      <alignment horizontal="left" vertical="center"/>
    </xf>
    <xf numFmtId="0" fontId="0" fillId="0" borderId="1"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99FF"/>
  </sheetPr>
  <dimension ref="A1:N95"/>
  <sheetViews>
    <sheetView tabSelected="1" view="pageBreakPreview" zoomScaleNormal="100" zoomScaleSheetLayoutView="100" workbookViewId="0">
      <selection sqref="A1:H3"/>
    </sheetView>
  </sheetViews>
  <sheetFormatPr defaultRowHeight="13" x14ac:dyDescent="0.2"/>
  <cols>
    <col min="1" max="1" width="4.90625" customWidth="1"/>
    <col min="2" max="2" width="18.6328125" customWidth="1"/>
    <col min="3" max="3" width="34.6328125" customWidth="1"/>
    <col min="4" max="4" width="15.6328125" customWidth="1"/>
    <col min="5" max="5" width="7.7265625" customWidth="1"/>
    <col min="6" max="6" width="20.7265625" customWidth="1"/>
    <col min="7" max="7" width="20.36328125" bestFit="1" customWidth="1"/>
    <col min="8" max="8" width="15.90625" customWidth="1"/>
    <col min="12" max="12" width="2.7265625" customWidth="1"/>
    <col min="13" max="13" width="13.08984375" customWidth="1"/>
    <col min="14" max="14" width="35.90625" customWidth="1"/>
  </cols>
  <sheetData>
    <row r="1" spans="1:14" ht="20.5" customHeight="1" x14ac:dyDescent="0.2">
      <c r="A1" s="110" t="s">
        <v>93</v>
      </c>
      <c r="B1" s="110"/>
      <c r="C1" s="110"/>
      <c r="D1" s="110"/>
      <c r="E1" s="110"/>
      <c r="F1" s="110"/>
      <c r="G1" s="110"/>
      <c r="H1" s="110"/>
    </row>
    <row r="2" spans="1:14" ht="16.5" customHeight="1" x14ac:dyDescent="0.2">
      <c r="A2" s="110"/>
      <c r="B2" s="110"/>
      <c r="C2" s="110"/>
      <c r="D2" s="110"/>
      <c r="E2" s="110"/>
      <c r="F2" s="110"/>
      <c r="G2" s="110"/>
      <c r="H2" s="110"/>
    </row>
    <row r="3" spans="1:14" ht="12" customHeight="1" x14ac:dyDescent="0.2">
      <c r="A3" s="110"/>
      <c r="B3" s="110"/>
      <c r="C3" s="110"/>
      <c r="D3" s="110"/>
      <c r="E3" s="110"/>
      <c r="F3" s="110"/>
      <c r="G3" s="110"/>
      <c r="H3" s="110"/>
    </row>
    <row r="5" spans="1:14" ht="25.5" x14ac:dyDescent="0.2">
      <c r="B5" s="39" t="s">
        <v>8</v>
      </c>
      <c r="C5" s="40">
        <f>G11+G69+G79+G86+G94</f>
        <v>4899058</v>
      </c>
      <c r="D5" s="111">
        <f>F11+F69+F79+F86+F94</f>
        <v>5695068</v>
      </c>
      <c r="E5" s="111"/>
      <c r="F5" s="112">
        <f>E11+E69+E79+E86+E94</f>
        <v>1211</v>
      </c>
      <c r="G5" s="112"/>
      <c r="H5" s="101"/>
    </row>
    <row r="7" spans="1:14" s="41" customFormat="1" ht="14" x14ac:dyDescent="0.2">
      <c r="A7" s="41" t="s">
        <v>15</v>
      </c>
      <c r="H7" s="42" t="s">
        <v>7</v>
      </c>
    </row>
    <row r="8" spans="1:14" s="41" customFormat="1" ht="30" customHeight="1" x14ac:dyDescent="0.2">
      <c r="A8" s="43" t="s">
        <v>3</v>
      </c>
      <c r="B8" s="44" t="s">
        <v>9</v>
      </c>
      <c r="C8" s="104" t="s">
        <v>0</v>
      </c>
      <c r="D8" s="105"/>
      <c r="E8" s="44" t="s">
        <v>2</v>
      </c>
      <c r="F8" s="43" t="s">
        <v>13</v>
      </c>
      <c r="G8" s="44" t="s">
        <v>14</v>
      </c>
      <c r="H8" s="45" t="s">
        <v>16</v>
      </c>
    </row>
    <row r="9" spans="1:14" s="41" customFormat="1" ht="25" customHeight="1" x14ac:dyDescent="0.2">
      <c r="A9" s="46">
        <v>1</v>
      </c>
      <c r="B9" s="47"/>
      <c r="C9" s="106" t="s">
        <v>204</v>
      </c>
      <c r="D9" s="107"/>
      <c r="E9" s="48"/>
      <c r="F9" s="46">
        <f>814+222+740</f>
        <v>1776</v>
      </c>
      <c r="G9" s="46">
        <f>814+222+740</f>
        <v>1776</v>
      </c>
      <c r="H9" s="49"/>
    </row>
    <row r="10" spans="1:14" s="41" customFormat="1" ht="25" customHeight="1" x14ac:dyDescent="0.2">
      <c r="A10" s="46">
        <v>2</v>
      </c>
      <c r="B10" s="50"/>
      <c r="C10" s="108" t="s">
        <v>205</v>
      </c>
      <c r="D10" s="109"/>
      <c r="E10" s="51"/>
      <c r="F10" s="52">
        <f>738930+580+580+390</f>
        <v>740480</v>
      </c>
      <c r="G10" s="52">
        <f>738930+580+580+390</f>
        <v>740480</v>
      </c>
      <c r="H10" s="53"/>
    </row>
    <row r="11" spans="1:14" s="41" customFormat="1" ht="25" customHeight="1" x14ac:dyDescent="0.2">
      <c r="A11" s="55"/>
      <c r="B11" s="55"/>
      <c r="C11" s="56"/>
      <c r="D11" s="43" t="s">
        <v>10</v>
      </c>
      <c r="E11" s="57">
        <f>SUM(E10:E10)</f>
        <v>0</v>
      </c>
      <c r="F11" s="58">
        <f>SUM(F9:F10)</f>
        <v>742256</v>
      </c>
      <c r="G11" s="58">
        <f>SUM(G9:G10)</f>
        <v>742256</v>
      </c>
      <c r="H11" s="59"/>
    </row>
    <row r="12" spans="1:14" s="41" customFormat="1" ht="12" customHeight="1" x14ac:dyDescent="0.2"/>
    <row r="13" spans="1:14" s="41" customFormat="1" ht="25" customHeight="1" x14ac:dyDescent="0.2">
      <c r="A13" s="41" t="s">
        <v>94</v>
      </c>
      <c r="G13" s="42" t="s">
        <v>7</v>
      </c>
    </row>
    <row r="14" spans="1:14" s="41" customFormat="1" ht="28" x14ac:dyDescent="0.2">
      <c r="A14" s="43" t="s">
        <v>3</v>
      </c>
      <c r="B14" s="44" t="s">
        <v>9</v>
      </c>
      <c r="C14" s="104" t="s">
        <v>0</v>
      </c>
      <c r="D14" s="105"/>
      <c r="E14" s="44" t="s">
        <v>2</v>
      </c>
      <c r="F14" s="43" t="str">
        <f>$F$8</f>
        <v>対象経費</v>
      </c>
      <c r="G14" s="44" t="s">
        <v>14</v>
      </c>
      <c r="H14" s="43" t="s">
        <v>16</v>
      </c>
    </row>
    <row r="15" spans="1:14" s="54" customFormat="1" ht="25" customHeight="1" x14ac:dyDescent="0.2">
      <c r="A15" s="46">
        <v>1</v>
      </c>
      <c r="B15" s="60" t="s">
        <v>95</v>
      </c>
      <c r="C15" s="61" t="s">
        <v>96</v>
      </c>
      <c r="D15" s="49" t="s">
        <v>97</v>
      </c>
      <c r="E15" s="48">
        <v>12</v>
      </c>
      <c r="F15" s="46">
        <v>40800</v>
      </c>
      <c r="G15" s="46">
        <v>28800</v>
      </c>
      <c r="H15" s="49"/>
      <c r="J15" s="62"/>
      <c r="K15" s="63"/>
      <c r="L15" s="63"/>
      <c r="M15" s="64"/>
      <c r="N15" s="65"/>
    </row>
    <row r="16" spans="1:14" s="54" customFormat="1" ht="25" customHeight="1" x14ac:dyDescent="0.2">
      <c r="A16" s="46">
        <v>2</v>
      </c>
      <c r="B16" s="47" t="s">
        <v>98</v>
      </c>
      <c r="C16" s="61" t="s">
        <v>99</v>
      </c>
      <c r="D16" s="49"/>
      <c r="E16" s="48">
        <v>28</v>
      </c>
      <c r="F16" s="46">
        <v>164000</v>
      </c>
      <c r="G16" s="46">
        <v>136000</v>
      </c>
      <c r="H16" s="49"/>
    </row>
    <row r="17" spans="1:8" s="54" customFormat="1" ht="25" customHeight="1" x14ac:dyDescent="0.2">
      <c r="A17" s="46">
        <v>3</v>
      </c>
      <c r="B17" s="47" t="s">
        <v>98</v>
      </c>
      <c r="C17" s="61" t="s">
        <v>100</v>
      </c>
      <c r="D17" s="49"/>
      <c r="E17" s="48">
        <v>16</v>
      </c>
      <c r="F17" s="46">
        <v>49000</v>
      </c>
      <c r="G17" s="46">
        <v>33000</v>
      </c>
      <c r="H17" s="49"/>
    </row>
    <row r="18" spans="1:8" s="54" customFormat="1" ht="25" customHeight="1" x14ac:dyDescent="0.2">
      <c r="A18" s="46">
        <v>4</v>
      </c>
      <c r="B18" s="47" t="s">
        <v>101</v>
      </c>
      <c r="C18" s="61" t="s">
        <v>102</v>
      </c>
      <c r="D18" s="49" t="s">
        <v>103</v>
      </c>
      <c r="E18" s="48">
        <v>9</v>
      </c>
      <c r="F18" s="46">
        <v>30600</v>
      </c>
      <c r="G18" s="46">
        <v>21600</v>
      </c>
      <c r="H18" s="49"/>
    </row>
    <row r="19" spans="1:8" s="54" customFormat="1" ht="25" customHeight="1" x14ac:dyDescent="0.2">
      <c r="A19" s="46">
        <v>5</v>
      </c>
      <c r="B19" s="47" t="s">
        <v>104</v>
      </c>
      <c r="C19" s="61" t="s">
        <v>105</v>
      </c>
      <c r="D19" s="49"/>
      <c r="E19" s="48">
        <v>13</v>
      </c>
      <c r="F19" s="46">
        <v>45610</v>
      </c>
      <c r="G19" s="46">
        <v>32610</v>
      </c>
      <c r="H19" s="49"/>
    </row>
    <row r="20" spans="1:8" s="54" customFormat="1" ht="25" customHeight="1" x14ac:dyDescent="0.2">
      <c r="A20" s="46">
        <v>6</v>
      </c>
      <c r="B20" s="47" t="s">
        <v>106</v>
      </c>
      <c r="C20" s="61" t="s">
        <v>107</v>
      </c>
      <c r="D20" s="49" t="s">
        <v>108</v>
      </c>
      <c r="E20" s="48">
        <v>7</v>
      </c>
      <c r="F20" s="46">
        <v>19600</v>
      </c>
      <c r="G20" s="46">
        <v>12600</v>
      </c>
      <c r="H20" s="49"/>
    </row>
    <row r="21" spans="1:8" s="54" customFormat="1" ht="25" customHeight="1" x14ac:dyDescent="0.2">
      <c r="A21" s="46">
        <v>7</v>
      </c>
      <c r="B21" s="47" t="s">
        <v>109</v>
      </c>
      <c r="C21" s="61" t="s">
        <v>110</v>
      </c>
      <c r="D21" s="49" t="s">
        <v>103</v>
      </c>
      <c r="E21" s="48">
        <v>6</v>
      </c>
      <c r="F21" s="46">
        <v>17210</v>
      </c>
      <c r="G21" s="46">
        <v>11210</v>
      </c>
      <c r="H21" s="49"/>
    </row>
    <row r="22" spans="1:8" s="54" customFormat="1" ht="25" customHeight="1" x14ac:dyDescent="0.2">
      <c r="A22" s="46">
        <v>8</v>
      </c>
      <c r="B22" s="47" t="s">
        <v>111</v>
      </c>
      <c r="C22" s="61" t="s">
        <v>112</v>
      </c>
      <c r="D22" s="49" t="s">
        <v>97</v>
      </c>
      <c r="E22" s="48">
        <v>12</v>
      </c>
      <c r="F22" s="46">
        <v>42710</v>
      </c>
      <c r="G22" s="46">
        <v>30710</v>
      </c>
      <c r="H22" s="49"/>
    </row>
    <row r="23" spans="1:8" s="54" customFormat="1" ht="25" customHeight="1" x14ac:dyDescent="0.2">
      <c r="A23" s="46">
        <v>9</v>
      </c>
      <c r="B23" s="60" t="s">
        <v>113</v>
      </c>
      <c r="C23" s="61" t="s">
        <v>114</v>
      </c>
      <c r="D23" s="49" t="s">
        <v>103</v>
      </c>
      <c r="E23" s="48">
        <v>12</v>
      </c>
      <c r="F23" s="46">
        <v>43420</v>
      </c>
      <c r="G23" s="46">
        <v>31420</v>
      </c>
      <c r="H23" s="49"/>
    </row>
    <row r="24" spans="1:8" s="54" customFormat="1" ht="25" customHeight="1" x14ac:dyDescent="0.2">
      <c r="A24" s="46">
        <v>10</v>
      </c>
      <c r="B24" s="47" t="s">
        <v>115</v>
      </c>
      <c r="C24" s="61" t="s">
        <v>116</v>
      </c>
      <c r="D24" s="49" t="s">
        <v>117</v>
      </c>
      <c r="E24" s="48">
        <v>18</v>
      </c>
      <c r="F24" s="46">
        <v>36830</v>
      </c>
      <c r="G24" s="46">
        <v>18830</v>
      </c>
      <c r="H24" s="49"/>
    </row>
    <row r="25" spans="1:8" s="54" customFormat="1" ht="25" customHeight="1" x14ac:dyDescent="0.2">
      <c r="A25" s="46">
        <v>11</v>
      </c>
      <c r="B25" s="47" t="s">
        <v>104</v>
      </c>
      <c r="C25" s="61" t="s">
        <v>118</v>
      </c>
      <c r="D25" s="49" t="s">
        <v>103</v>
      </c>
      <c r="E25" s="48">
        <v>5</v>
      </c>
      <c r="F25" s="46">
        <v>14470</v>
      </c>
      <c r="G25" s="46">
        <v>9470</v>
      </c>
      <c r="H25" s="49"/>
    </row>
    <row r="26" spans="1:8" s="54" customFormat="1" ht="25" customHeight="1" x14ac:dyDescent="0.2">
      <c r="A26" s="46">
        <v>12</v>
      </c>
      <c r="B26" s="60" t="s">
        <v>113</v>
      </c>
      <c r="C26" s="61" t="s">
        <v>119</v>
      </c>
      <c r="D26" s="49" t="s">
        <v>103</v>
      </c>
      <c r="E26" s="48">
        <v>7</v>
      </c>
      <c r="F26" s="46">
        <v>20170</v>
      </c>
      <c r="G26" s="46">
        <v>13170</v>
      </c>
      <c r="H26" s="49"/>
    </row>
    <row r="27" spans="1:8" s="54" customFormat="1" ht="25" customHeight="1" x14ac:dyDescent="0.2">
      <c r="A27" s="46">
        <v>13</v>
      </c>
      <c r="B27" s="47" t="s">
        <v>120</v>
      </c>
      <c r="C27" s="61" t="s">
        <v>121</v>
      </c>
      <c r="D27" s="49"/>
      <c r="E27" s="48">
        <v>1</v>
      </c>
      <c r="F27" s="46">
        <v>1090</v>
      </c>
      <c r="G27" s="46">
        <v>90</v>
      </c>
      <c r="H27" s="49"/>
    </row>
    <row r="28" spans="1:8" s="54" customFormat="1" ht="25" customHeight="1" x14ac:dyDescent="0.2">
      <c r="A28" s="46">
        <v>14</v>
      </c>
      <c r="B28" s="47" t="s">
        <v>101</v>
      </c>
      <c r="C28" s="61" t="s">
        <v>122</v>
      </c>
      <c r="D28" s="49" t="s">
        <v>103</v>
      </c>
      <c r="E28" s="48">
        <v>7</v>
      </c>
      <c r="F28" s="46">
        <v>20170</v>
      </c>
      <c r="G28" s="46">
        <v>13170</v>
      </c>
      <c r="H28" s="49"/>
    </row>
    <row r="29" spans="1:8" s="54" customFormat="1" ht="25" customHeight="1" x14ac:dyDescent="0.2">
      <c r="A29" s="46">
        <v>15</v>
      </c>
      <c r="B29" s="47" t="s">
        <v>120</v>
      </c>
      <c r="C29" s="61" t="s">
        <v>123</v>
      </c>
      <c r="D29" s="49" t="s">
        <v>124</v>
      </c>
      <c r="E29" s="48">
        <v>15</v>
      </c>
      <c r="F29" s="46">
        <v>53360</v>
      </c>
      <c r="G29" s="46">
        <v>38360</v>
      </c>
      <c r="H29" s="49"/>
    </row>
    <row r="30" spans="1:8" s="54" customFormat="1" ht="25" customHeight="1" x14ac:dyDescent="0.2">
      <c r="A30" s="46">
        <v>16</v>
      </c>
      <c r="B30" s="47" t="s">
        <v>125</v>
      </c>
      <c r="C30" s="66" t="s">
        <v>126</v>
      </c>
      <c r="D30" s="49" t="s">
        <v>103</v>
      </c>
      <c r="E30" s="48">
        <v>11</v>
      </c>
      <c r="F30" s="46">
        <v>37400</v>
      </c>
      <c r="G30" s="46">
        <v>26400</v>
      </c>
      <c r="H30" s="49"/>
    </row>
    <row r="31" spans="1:8" s="54" customFormat="1" ht="25" customHeight="1" x14ac:dyDescent="0.2">
      <c r="A31" s="46">
        <v>17</v>
      </c>
      <c r="B31" s="47" t="s">
        <v>125</v>
      </c>
      <c r="C31" s="61" t="s">
        <v>127</v>
      </c>
      <c r="D31" s="49" t="s">
        <v>108</v>
      </c>
      <c r="E31" s="48">
        <v>8</v>
      </c>
      <c r="F31" s="46">
        <v>22400</v>
      </c>
      <c r="G31" s="46">
        <v>14400</v>
      </c>
      <c r="H31" s="49"/>
    </row>
    <row r="32" spans="1:8" s="54" customFormat="1" ht="25" customHeight="1" x14ac:dyDescent="0.2">
      <c r="A32" s="46">
        <v>18</v>
      </c>
      <c r="B32" s="47" t="s">
        <v>128</v>
      </c>
      <c r="C32" s="61" t="s">
        <v>129</v>
      </c>
      <c r="D32" s="49" t="s">
        <v>130</v>
      </c>
      <c r="E32" s="48">
        <v>49</v>
      </c>
      <c r="F32" s="46">
        <v>141230</v>
      </c>
      <c r="G32" s="46">
        <v>92230</v>
      </c>
      <c r="H32" s="49"/>
    </row>
    <row r="33" spans="1:8" s="54" customFormat="1" ht="25" customHeight="1" x14ac:dyDescent="0.2">
      <c r="A33" s="46">
        <v>19</v>
      </c>
      <c r="B33" s="47" t="s">
        <v>106</v>
      </c>
      <c r="C33" s="61" t="s">
        <v>131</v>
      </c>
      <c r="D33" s="49" t="s">
        <v>97</v>
      </c>
      <c r="E33" s="48">
        <v>6</v>
      </c>
      <c r="F33" s="46">
        <v>17320</v>
      </c>
      <c r="G33" s="46">
        <v>11320</v>
      </c>
      <c r="H33" s="49"/>
    </row>
    <row r="34" spans="1:8" s="54" customFormat="1" ht="25" customHeight="1" x14ac:dyDescent="0.2">
      <c r="A34" s="46">
        <v>20</v>
      </c>
      <c r="B34" s="47" t="s">
        <v>128</v>
      </c>
      <c r="C34" s="61" t="s">
        <v>132</v>
      </c>
      <c r="D34" s="49" t="s">
        <v>133</v>
      </c>
      <c r="E34" s="48">
        <v>25</v>
      </c>
      <c r="F34" s="46">
        <v>74860</v>
      </c>
      <c r="G34" s="46">
        <v>49860</v>
      </c>
      <c r="H34" s="49"/>
    </row>
    <row r="35" spans="1:8" s="54" customFormat="1" ht="25" customHeight="1" x14ac:dyDescent="0.2">
      <c r="A35" s="46">
        <v>21</v>
      </c>
      <c r="B35" s="47" t="s">
        <v>134</v>
      </c>
      <c r="C35" s="61" t="s">
        <v>135</v>
      </c>
      <c r="D35" s="49" t="s">
        <v>124</v>
      </c>
      <c r="E35" s="48">
        <v>18</v>
      </c>
      <c r="F35" s="46">
        <v>36830</v>
      </c>
      <c r="G35" s="46">
        <v>18830</v>
      </c>
      <c r="H35" s="49"/>
    </row>
    <row r="36" spans="1:8" s="54" customFormat="1" ht="25" customHeight="1" x14ac:dyDescent="0.2">
      <c r="A36" s="46">
        <v>22</v>
      </c>
      <c r="B36" s="47" t="s">
        <v>136</v>
      </c>
      <c r="C36" s="61" t="s">
        <v>137</v>
      </c>
      <c r="D36" s="49" t="s">
        <v>103</v>
      </c>
      <c r="E36" s="48">
        <v>5</v>
      </c>
      <c r="F36" s="46">
        <v>15370</v>
      </c>
      <c r="G36" s="46">
        <v>9470</v>
      </c>
      <c r="H36" s="49"/>
    </row>
    <row r="37" spans="1:8" s="54" customFormat="1" ht="25" customHeight="1" x14ac:dyDescent="0.2">
      <c r="A37" s="46">
        <v>23</v>
      </c>
      <c r="B37" s="47" t="s">
        <v>138</v>
      </c>
      <c r="C37" s="61" t="s">
        <v>139</v>
      </c>
      <c r="D37" s="49" t="s">
        <v>124</v>
      </c>
      <c r="E37" s="48">
        <v>12</v>
      </c>
      <c r="F37" s="46">
        <v>42110</v>
      </c>
      <c r="G37" s="46">
        <v>30110</v>
      </c>
      <c r="H37" s="49"/>
    </row>
    <row r="38" spans="1:8" s="54" customFormat="1" ht="25" customHeight="1" x14ac:dyDescent="0.2">
      <c r="A38" s="46">
        <v>24</v>
      </c>
      <c r="B38" s="47" t="s">
        <v>125</v>
      </c>
      <c r="C38" s="61" t="s">
        <v>140</v>
      </c>
      <c r="D38" s="49" t="s">
        <v>124</v>
      </c>
      <c r="E38" s="48">
        <v>20</v>
      </c>
      <c r="F38" s="46">
        <v>72110</v>
      </c>
      <c r="G38" s="46">
        <v>52110</v>
      </c>
      <c r="H38" s="49"/>
    </row>
    <row r="39" spans="1:8" s="54" customFormat="1" ht="25" customHeight="1" x14ac:dyDescent="0.2">
      <c r="A39" s="46">
        <v>25</v>
      </c>
      <c r="B39" s="47" t="s">
        <v>141</v>
      </c>
      <c r="C39" s="61" t="s">
        <v>142</v>
      </c>
      <c r="D39" s="49" t="s">
        <v>97</v>
      </c>
      <c r="E39" s="48">
        <v>11</v>
      </c>
      <c r="F39" s="46">
        <v>37400</v>
      </c>
      <c r="G39" s="46">
        <v>26400</v>
      </c>
      <c r="H39" s="49"/>
    </row>
    <row r="40" spans="1:8" s="54" customFormat="1" ht="25" customHeight="1" x14ac:dyDescent="0.2">
      <c r="A40" s="46">
        <v>26</v>
      </c>
      <c r="B40" s="47" t="s">
        <v>143</v>
      </c>
      <c r="C40" s="61" t="s">
        <v>144</v>
      </c>
      <c r="D40" s="49" t="s">
        <v>103</v>
      </c>
      <c r="E40" s="48">
        <v>11</v>
      </c>
      <c r="F40" s="46">
        <v>29040</v>
      </c>
      <c r="G40" s="46">
        <v>18040</v>
      </c>
      <c r="H40" s="49"/>
    </row>
    <row r="41" spans="1:8" s="54" customFormat="1" ht="25" customHeight="1" x14ac:dyDescent="0.2">
      <c r="A41" s="46">
        <v>27</v>
      </c>
      <c r="B41" s="47" t="s">
        <v>145</v>
      </c>
      <c r="C41" s="61" t="s">
        <v>146</v>
      </c>
      <c r="D41" s="49" t="s">
        <v>124</v>
      </c>
      <c r="E41" s="48">
        <v>14</v>
      </c>
      <c r="F41" s="46">
        <f>35810+14000-13890+14495</f>
        <v>50415</v>
      </c>
      <c r="G41" s="46">
        <f>35700+605</f>
        <v>36305</v>
      </c>
      <c r="H41" s="49"/>
    </row>
    <row r="42" spans="1:8" s="54" customFormat="1" ht="25" customHeight="1" x14ac:dyDescent="0.2">
      <c r="A42" s="46">
        <v>28</v>
      </c>
      <c r="B42" s="47" t="s">
        <v>147</v>
      </c>
      <c r="C42" s="61" t="s">
        <v>148</v>
      </c>
      <c r="D42" s="49" t="s">
        <v>124</v>
      </c>
      <c r="E42" s="48">
        <v>17</v>
      </c>
      <c r="F42" s="46">
        <v>34790</v>
      </c>
      <c r="G42" s="46">
        <v>17790</v>
      </c>
      <c r="H42" s="49"/>
    </row>
    <row r="43" spans="1:8" s="54" customFormat="1" ht="25" customHeight="1" x14ac:dyDescent="0.2">
      <c r="A43" s="46">
        <v>29</v>
      </c>
      <c r="B43" s="47" t="s">
        <v>149</v>
      </c>
      <c r="C43" s="61" t="s">
        <v>150</v>
      </c>
      <c r="D43" s="49"/>
      <c r="E43" s="48">
        <v>8</v>
      </c>
      <c r="F43" s="46">
        <v>48400</v>
      </c>
      <c r="G43" s="46">
        <v>40400</v>
      </c>
      <c r="H43" s="49"/>
    </row>
    <row r="44" spans="1:8" s="54" customFormat="1" ht="25" customHeight="1" x14ac:dyDescent="0.2">
      <c r="A44" s="46">
        <v>30</v>
      </c>
      <c r="B44" s="47" t="s">
        <v>151</v>
      </c>
      <c r="C44" s="61" t="s">
        <v>152</v>
      </c>
      <c r="D44" s="49"/>
      <c r="E44" s="48">
        <v>1</v>
      </c>
      <c r="F44" s="46">
        <v>1090</v>
      </c>
      <c r="G44" s="46">
        <v>90</v>
      </c>
      <c r="H44" s="49"/>
    </row>
    <row r="45" spans="1:8" s="54" customFormat="1" ht="25" customHeight="1" x14ac:dyDescent="0.2">
      <c r="A45" s="46">
        <v>31</v>
      </c>
      <c r="B45" s="47" t="s">
        <v>153</v>
      </c>
      <c r="C45" s="61" t="s">
        <v>154</v>
      </c>
      <c r="D45" s="49" t="s">
        <v>117</v>
      </c>
      <c r="E45" s="67"/>
      <c r="F45" s="46">
        <v>11400</v>
      </c>
      <c r="G45" s="46">
        <v>11400</v>
      </c>
      <c r="H45" s="49"/>
    </row>
    <row r="46" spans="1:8" s="54" customFormat="1" ht="25" customHeight="1" x14ac:dyDescent="0.2">
      <c r="A46" s="46">
        <v>32</v>
      </c>
      <c r="B46" s="47" t="s">
        <v>153</v>
      </c>
      <c r="C46" s="61" t="s">
        <v>155</v>
      </c>
      <c r="D46" s="49" t="s">
        <v>124</v>
      </c>
      <c r="E46" s="48">
        <v>19</v>
      </c>
      <c r="F46" s="46">
        <v>67560</v>
      </c>
      <c r="G46" s="46">
        <v>48560</v>
      </c>
      <c r="H46" s="49"/>
    </row>
    <row r="47" spans="1:8" s="54" customFormat="1" ht="25" customHeight="1" x14ac:dyDescent="0.2">
      <c r="A47" s="46">
        <v>33</v>
      </c>
      <c r="B47" s="47" t="s">
        <v>156</v>
      </c>
      <c r="C47" s="61" t="s">
        <v>157</v>
      </c>
      <c r="D47" s="49" t="s">
        <v>103</v>
      </c>
      <c r="E47" s="48">
        <v>11</v>
      </c>
      <c r="F47" s="46">
        <v>37400</v>
      </c>
      <c r="G47" s="46">
        <v>26400</v>
      </c>
      <c r="H47" s="49"/>
    </row>
    <row r="48" spans="1:8" s="54" customFormat="1" ht="25" customHeight="1" x14ac:dyDescent="0.2">
      <c r="A48" s="46">
        <v>34</v>
      </c>
      <c r="B48" s="47" t="s">
        <v>158</v>
      </c>
      <c r="C48" s="61" t="s">
        <v>159</v>
      </c>
      <c r="D48" s="49"/>
      <c r="E48" s="48">
        <v>15</v>
      </c>
      <c r="F48" s="46">
        <v>42500</v>
      </c>
      <c r="G48" s="46">
        <v>27500</v>
      </c>
      <c r="H48" s="49"/>
    </row>
    <row r="49" spans="1:8" s="54" customFormat="1" ht="25" customHeight="1" x14ac:dyDescent="0.2">
      <c r="A49" s="46">
        <v>35</v>
      </c>
      <c r="B49" s="47" t="s">
        <v>156</v>
      </c>
      <c r="C49" s="61" t="s">
        <v>160</v>
      </c>
      <c r="D49" s="49" t="s">
        <v>108</v>
      </c>
      <c r="E49" s="48">
        <v>8</v>
      </c>
      <c r="F49" s="46">
        <v>22400</v>
      </c>
      <c r="G49" s="46">
        <v>14400</v>
      </c>
      <c r="H49" s="49"/>
    </row>
    <row r="50" spans="1:8" s="54" customFormat="1" ht="25" customHeight="1" x14ac:dyDescent="0.2">
      <c r="A50" s="46">
        <v>36</v>
      </c>
      <c r="B50" s="47" t="s">
        <v>161</v>
      </c>
      <c r="C50" s="61" t="s">
        <v>162</v>
      </c>
      <c r="D50" s="49" t="s">
        <v>117</v>
      </c>
      <c r="E50" s="48">
        <v>16</v>
      </c>
      <c r="F50" s="46">
        <v>56110</v>
      </c>
      <c r="G50" s="46">
        <v>40110</v>
      </c>
      <c r="H50" s="49"/>
    </row>
    <row r="51" spans="1:8" s="54" customFormat="1" ht="25" customHeight="1" x14ac:dyDescent="0.2">
      <c r="A51" s="46">
        <v>37</v>
      </c>
      <c r="B51" s="47" t="s">
        <v>153</v>
      </c>
      <c r="C51" s="61" t="s">
        <v>163</v>
      </c>
      <c r="D51" s="49" t="s">
        <v>117</v>
      </c>
      <c r="E51" s="48">
        <v>42</v>
      </c>
      <c r="F51" s="46">
        <v>121070</v>
      </c>
      <c r="G51" s="46">
        <v>79070</v>
      </c>
      <c r="H51" s="49"/>
    </row>
    <row r="52" spans="1:8" s="54" customFormat="1" ht="25" customHeight="1" x14ac:dyDescent="0.2">
      <c r="A52" s="46">
        <v>38</v>
      </c>
      <c r="B52" s="47" t="s">
        <v>145</v>
      </c>
      <c r="C52" s="61" t="s">
        <v>164</v>
      </c>
      <c r="D52" s="49" t="s">
        <v>103</v>
      </c>
      <c r="E52" s="48">
        <v>3</v>
      </c>
      <c r="F52" s="46">
        <v>8770</v>
      </c>
      <c r="G52" s="46">
        <v>5770</v>
      </c>
      <c r="H52" s="49"/>
    </row>
    <row r="53" spans="1:8" s="54" customFormat="1" ht="25" customHeight="1" x14ac:dyDescent="0.2">
      <c r="A53" s="46">
        <v>39</v>
      </c>
      <c r="B53" s="47" t="s">
        <v>156</v>
      </c>
      <c r="C53" s="61" t="s">
        <v>165</v>
      </c>
      <c r="D53" s="49" t="s">
        <v>103</v>
      </c>
      <c r="E53" s="48"/>
      <c r="F53" s="46">
        <v>6400</v>
      </c>
      <c r="G53" s="46">
        <v>6400</v>
      </c>
      <c r="H53" s="49"/>
    </row>
    <row r="54" spans="1:8" s="54" customFormat="1" ht="25" customHeight="1" x14ac:dyDescent="0.2">
      <c r="A54" s="46">
        <v>40</v>
      </c>
      <c r="B54" s="47" t="s">
        <v>161</v>
      </c>
      <c r="C54" s="61" t="s">
        <v>166</v>
      </c>
      <c r="D54" s="49" t="s">
        <v>124</v>
      </c>
      <c r="E54" s="48"/>
      <c r="F54" s="46">
        <v>12200</v>
      </c>
      <c r="G54" s="46">
        <v>12200</v>
      </c>
      <c r="H54" s="49"/>
    </row>
    <row r="55" spans="1:8" s="54" customFormat="1" ht="25" customHeight="1" x14ac:dyDescent="0.2">
      <c r="A55" s="46">
        <v>41</v>
      </c>
      <c r="B55" s="47" t="s">
        <v>167</v>
      </c>
      <c r="C55" s="61" t="s">
        <v>168</v>
      </c>
      <c r="D55" s="49" t="s">
        <v>124</v>
      </c>
      <c r="E55" s="48">
        <v>14</v>
      </c>
      <c r="F55" s="46">
        <v>50510</v>
      </c>
      <c r="G55" s="46">
        <v>36510</v>
      </c>
      <c r="H55" s="49"/>
    </row>
    <row r="56" spans="1:8" s="54" customFormat="1" ht="25" customHeight="1" x14ac:dyDescent="0.2">
      <c r="A56" s="46">
        <v>42</v>
      </c>
      <c r="B56" s="47" t="s">
        <v>169</v>
      </c>
      <c r="C56" s="61" t="s">
        <v>170</v>
      </c>
      <c r="D56" s="49" t="s">
        <v>21</v>
      </c>
      <c r="E56" s="48">
        <v>20</v>
      </c>
      <c r="F56" s="46">
        <v>62910</v>
      </c>
      <c r="G56" s="46">
        <v>42910</v>
      </c>
      <c r="H56" s="49"/>
    </row>
    <row r="57" spans="1:8" s="54" customFormat="1" ht="25" customHeight="1" x14ac:dyDescent="0.2">
      <c r="A57" s="46">
        <v>43</v>
      </c>
      <c r="B57" s="47" t="s">
        <v>169</v>
      </c>
      <c r="C57" s="61" t="s">
        <v>171</v>
      </c>
      <c r="D57" s="49" t="s">
        <v>103</v>
      </c>
      <c r="E57" s="48">
        <v>15</v>
      </c>
      <c r="F57" s="46">
        <v>53360</v>
      </c>
      <c r="G57" s="46">
        <v>38360</v>
      </c>
      <c r="H57" s="49"/>
    </row>
    <row r="58" spans="1:8" s="54" customFormat="1" ht="25" customHeight="1" x14ac:dyDescent="0.2">
      <c r="A58" s="46">
        <v>44</v>
      </c>
      <c r="B58" s="47" t="s">
        <v>172</v>
      </c>
      <c r="C58" s="68" t="s">
        <v>173</v>
      </c>
      <c r="D58" s="49" t="s">
        <v>124</v>
      </c>
      <c r="E58" s="48">
        <v>16</v>
      </c>
      <c r="F58" s="46">
        <v>73710</v>
      </c>
      <c r="G58" s="46">
        <v>57710</v>
      </c>
      <c r="H58" s="49"/>
    </row>
    <row r="59" spans="1:8" s="54" customFormat="1" ht="25" customHeight="1" x14ac:dyDescent="0.2">
      <c r="A59" s="46">
        <v>45</v>
      </c>
      <c r="B59" s="47" t="s">
        <v>174</v>
      </c>
      <c r="C59" s="61" t="s">
        <v>175</v>
      </c>
      <c r="D59" s="49"/>
      <c r="E59" s="48">
        <v>16</v>
      </c>
      <c r="F59" s="46">
        <v>30400</v>
      </c>
      <c r="G59" s="46">
        <v>14400</v>
      </c>
      <c r="H59" s="49"/>
    </row>
    <row r="60" spans="1:8" s="54" customFormat="1" ht="25" customHeight="1" x14ac:dyDescent="0.2">
      <c r="A60" s="46">
        <v>46</v>
      </c>
      <c r="B60" s="47" t="s">
        <v>172</v>
      </c>
      <c r="C60" s="61" t="s">
        <v>176</v>
      </c>
      <c r="D60" s="49" t="s">
        <v>108</v>
      </c>
      <c r="E60" s="48">
        <v>5</v>
      </c>
      <c r="F60" s="46">
        <v>14470</v>
      </c>
      <c r="G60" s="46">
        <v>9470</v>
      </c>
      <c r="H60" s="49"/>
    </row>
    <row r="61" spans="1:8" s="54" customFormat="1" ht="25" customHeight="1" x14ac:dyDescent="0.2">
      <c r="A61" s="46">
        <v>47</v>
      </c>
      <c r="B61" s="47" t="s">
        <v>177</v>
      </c>
      <c r="C61" s="61" t="s">
        <v>178</v>
      </c>
      <c r="D61" s="49"/>
      <c r="E61" s="48">
        <v>10</v>
      </c>
      <c r="F61" s="46">
        <v>26500</v>
      </c>
      <c r="G61" s="46">
        <v>16500</v>
      </c>
      <c r="H61" s="49"/>
    </row>
    <row r="62" spans="1:8" s="54" customFormat="1" ht="25" customHeight="1" x14ac:dyDescent="0.2">
      <c r="A62" s="46">
        <v>48</v>
      </c>
      <c r="B62" s="47" t="s">
        <v>179</v>
      </c>
      <c r="C62" s="61" t="s">
        <v>180</v>
      </c>
      <c r="D62" s="49" t="s">
        <v>108</v>
      </c>
      <c r="E62" s="48">
        <v>9</v>
      </c>
      <c r="F62" s="46">
        <v>25310</v>
      </c>
      <c r="G62" s="46">
        <v>16310</v>
      </c>
      <c r="H62" s="49"/>
    </row>
    <row r="63" spans="1:8" s="54" customFormat="1" ht="25" customHeight="1" x14ac:dyDescent="0.2">
      <c r="A63" s="46">
        <v>49</v>
      </c>
      <c r="B63" s="47" t="s">
        <v>174</v>
      </c>
      <c r="C63" s="61" t="s">
        <v>181</v>
      </c>
      <c r="D63" s="49" t="s">
        <v>182</v>
      </c>
      <c r="E63" s="48">
        <v>37</v>
      </c>
      <c r="F63" s="46">
        <v>106670</v>
      </c>
      <c r="G63" s="46">
        <v>69670</v>
      </c>
      <c r="H63" s="49"/>
    </row>
    <row r="64" spans="1:8" s="54" customFormat="1" ht="25" customHeight="1" x14ac:dyDescent="0.2">
      <c r="A64" s="46">
        <v>50</v>
      </c>
      <c r="B64" s="47" t="s">
        <v>177</v>
      </c>
      <c r="C64" s="61" t="s">
        <v>183</v>
      </c>
      <c r="D64" s="49"/>
      <c r="E64" s="48">
        <v>7</v>
      </c>
      <c r="F64" s="46">
        <v>43400</v>
      </c>
      <c r="G64" s="46">
        <v>36400</v>
      </c>
      <c r="H64" s="49"/>
    </row>
    <row r="65" spans="1:14" s="54" customFormat="1" ht="25" customHeight="1" x14ac:dyDescent="0.2">
      <c r="A65" s="46">
        <v>51</v>
      </c>
      <c r="B65" s="47" t="s">
        <v>174</v>
      </c>
      <c r="C65" s="68" t="s">
        <v>184</v>
      </c>
      <c r="D65" s="49" t="s">
        <v>21</v>
      </c>
      <c r="E65" s="48">
        <v>18</v>
      </c>
      <c r="F65" s="46">
        <v>56630</v>
      </c>
      <c r="G65" s="46">
        <v>38630</v>
      </c>
      <c r="H65" s="49"/>
    </row>
    <row r="66" spans="1:14" s="54" customFormat="1" ht="25" customHeight="1" x14ac:dyDescent="0.2">
      <c r="A66" s="46">
        <v>52</v>
      </c>
      <c r="B66" s="47" t="s">
        <v>179</v>
      </c>
      <c r="C66" s="61" t="s">
        <v>185</v>
      </c>
      <c r="D66" s="49" t="s">
        <v>21</v>
      </c>
      <c r="E66" s="48">
        <v>11</v>
      </c>
      <c r="F66" s="46">
        <v>34650</v>
      </c>
      <c r="G66" s="46">
        <v>23650</v>
      </c>
      <c r="H66" s="49"/>
    </row>
    <row r="67" spans="1:14" s="54" customFormat="1" ht="25" customHeight="1" x14ac:dyDescent="0.2">
      <c r="A67" s="46">
        <v>53</v>
      </c>
      <c r="B67" s="47" t="s">
        <v>174</v>
      </c>
      <c r="C67" s="61" t="s">
        <v>186</v>
      </c>
      <c r="D67" s="49" t="s">
        <v>108</v>
      </c>
      <c r="E67" s="48">
        <v>5</v>
      </c>
      <c r="F67" s="46">
        <v>14470</v>
      </c>
      <c r="G67" s="46">
        <v>9470</v>
      </c>
      <c r="H67" s="49"/>
    </row>
    <row r="68" spans="1:14" s="54" customFormat="1" ht="25" customHeight="1" x14ac:dyDescent="0.2">
      <c r="A68" s="46">
        <v>54</v>
      </c>
      <c r="B68" s="47" t="s">
        <v>179</v>
      </c>
      <c r="C68" s="61" t="s">
        <v>187</v>
      </c>
      <c r="D68" s="49" t="s">
        <v>108</v>
      </c>
      <c r="E68" s="48">
        <v>6</v>
      </c>
      <c r="F68" s="46">
        <v>17320</v>
      </c>
      <c r="G68" s="46">
        <v>11320</v>
      </c>
      <c r="H68" s="49"/>
    </row>
    <row r="69" spans="1:14" s="54" customFormat="1" ht="25" customHeight="1" x14ac:dyDescent="0.2">
      <c r="A69" s="59"/>
      <c r="B69" s="59"/>
      <c r="C69" s="69"/>
      <c r="D69" s="70" t="s">
        <v>188</v>
      </c>
      <c r="E69" s="71">
        <f>SUM(E15:E68)</f>
        <v>687</v>
      </c>
      <c r="F69" s="72">
        <f>SUM(F15:F68)</f>
        <v>2255925</v>
      </c>
      <c r="G69" s="72">
        <f>SUM(G15:G68)</f>
        <v>1567915</v>
      </c>
      <c r="H69" s="59"/>
    </row>
    <row r="70" spans="1:14" s="54" customFormat="1" ht="12.75" customHeight="1" x14ac:dyDescent="0.2">
      <c r="A70" s="73"/>
      <c r="B70" s="55"/>
      <c r="C70" s="74"/>
      <c r="D70" s="62"/>
      <c r="E70" s="75"/>
      <c r="F70" s="76"/>
      <c r="G70" s="76"/>
      <c r="H70" s="55"/>
    </row>
    <row r="71" spans="1:14" s="54" customFormat="1" ht="25" customHeight="1" x14ac:dyDescent="0.2">
      <c r="A71" s="98" t="s">
        <v>189</v>
      </c>
      <c r="B71" s="98"/>
      <c r="C71" s="77"/>
      <c r="D71" s="98"/>
      <c r="E71" s="98"/>
      <c r="F71" s="78"/>
      <c r="G71" s="78"/>
      <c r="H71" s="98"/>
    </row>
    <row r="72" spans="1:14" s="41" customFormat="1" ht="28" x14ac:dyDescent="0.2">
      <c r="A72" s="43" t="s">
        <v>206</v>
      </c>
      <c r="B72" s="44" t="s">
        <v>9</v>
      </c>
      <c r="C72" s="104" t="s">
        <v>0</v>
      </c>
      <c r="D72" s="105"/>
      <c r="E72" s="44" t="s">
        <v>2</v>
      </c>
      <c r="F72" s="43" t="str">
        <f>$F$8</f>
        <v>対象経費</v>
      </c>
      <c r="G72" s="44" t="s">
        <v>207</v>
      </c>
      <c r="H72" s="43" t="s">
        <v>16</v>
      </c>
    </row>
    <row r="73" spans="1:14" s="41" customFormat="1" ht="25" customHeight="1" x14ac:dyDescent="0.2">
      <c r="A73" s="52">
        <v>1</v>
      </c>
      <c r="B73" s="47" t="s">
        <v>190</v>
      </c>
      <c r="C73" s="79" t="s">
        <v>191</v>
      </c>
      <c r="D73" s="70" t="s">
        <v>23</v>
      </c>
      <c r="E73" s="80">
        <v>30</v>
      </c>
      <c r="F73" s="52">
        <v>80510</v>
      </c>
      <c r="G73" s="52">
        <v>50510</v>
      </c>
      <c r="H73" s="59"/>
    </row>
    <row r="74" spans="1:14" s="41" customFormat="1" ht="25" customHeight="1" x14ac:dyDescent="0.2">
      <c r="A74" s="52">
        <v>2</v>
      </c>
      <c r="B74" s="47" t="s">
        <v>192</v>
      </c>
      <c r="C74" s="61" t="s">
        <v>193</v>
      </c>
      <c r="D74" s="49" t="s">
        <v>22</v>
      </c>
      <c r="E74" s="48">
        <v>90</v>
      </c>
      <c r="F74" s="46">
        <v>241310</v>
      </c>
      <c r="G74" s="46">
        <v>241310</v>
      </c>
      <c r="H74" s="49"/>
    </row>
    <row r="75" spans="1:14" s="41" customFormat="1" ht="25" customHeight="1" x14ac:dyDescent="0.2">
      <c r="A75" s="52">
        <v>3</v>
      </c>
      <c r="B75" s="81"/>
      <c r="C75" s="82" t="s">
        <v>194</v>
      </c>
      <c r="D75" s="83" t="s">
        <v>195</v>
      </c>
      <c r="E75" s="84">
        <v>15</v>
      </c>
      <c r="F75" s="85">
        <v>138470</v>
      </c>
      <c r="G75" s="85">
        <v>93470</v>
      </c>
      <c r="H75" s="86"/>
    </row>
    <row r="76" spans="1:14" s="41" customFormat="1" ht="25" customHeight="1" x14ac:dyDescent="0.2">
      <c r="A76" s="52">
        <v>4</v>
      </c>
      <c r="B76" s="87"/>
      <c r="C76" s="88" t="s">
        <v>196</v>
      </c>
      <c r="D76" s="70" t="s">
        <v>22</v>
      </c>
      <c r="E76" s="89">
        <v>11</v>
      </c>
      <c r="F76" s="90">
        <v>56870</v>
      </c>
      <c r="G76" s="90">
        <v>23870</v>
      </c>
      <c r="H76" s="59"/>
      <c r="J76" s="62"/>
      <c r="K76" s="63"/>
      <c r="L76" s="63"/>
      <c r="M76" s="64"/>
      <c r="N76" s="65"/>
    </row>
    <row r="77" spans="1:14" s="41" customFormat="1" ht="25" customHeight="1" x14ac:dyDescent="0.2">
      <c r="A77" s="52">
        <v>5</v>
      </c>
      <c r="B77" s="47" t="s">
        <v>197</v>
      </c>
      <c r="C77" s="61" t="s">
        <v>198</v>
      </c>
      <c r="D77" s="49" t="s">
        <v>199</v>
      </c>
      <c r="E77" s="48">
        <v>89</v>
      </c>
      <c r="F77" s="46">
        <v>300930</v>
      </c>
      <c r="G77" s="46">
        <v>300930</v>
      </c>
      <c r="H77" s="49"/>
      <c r="J77" s="62"/>
      <c r="K77" s="63"/>
      <c r="L77" s="63"/>
      <c r="M77" s="64"/>
      <c r="N77" s="65"/>
    </row>
    <row r="78" spans="1:14" s="41" customFormat="1" ht="25" customHeight="1" x14ac:dyDescent="0.2">
      <c r="A78" s="52">
        <v>6</v>
      </c>
      <c r="B78" s="47" t="s">
        <v>197</v>
      </c>
      <c r="C78" s="61" t="s">
        <v>200</v>
      </c>
      <c r="D78" s="49" t="s">
        <v>124</v>
      </c>
      <c r="E78" s="48">
        <v>61</v>
      </c>
      <c r="F78" s="46">
        <v>206290</v>
      </c>
      <c r="G78" s="46">
        <v>206290</v>
      </c>
      <c r="H78" s="49"/>
      <c r="J78" s="62"/>
      <c r="K78" s="63"/>
      <c r="L78" s="63"/>
      <c r="M78" s="64"/>
      <c r="N78" s="65"/>
    </row>
    <row r="79" spans="1:14" s="41" customFormat="1" ht="25" customHeight="1" x14ac:dyDescent="0.2">
      <c r="A79" s="59"/>
      <c r="B79" s="87"/>
      <c r="C79" s="91"/>
      <c r="D79" s="70" t="s">
        <v>188</v>
      </c>
      <c r="E79" s="92">
        <f>SUM(E73:E78)</f>
        <v>296</v>
      </c>
      <c r="F79" s="90">
        <f>SUM(F73:F78)</f>
        <v>1024380</v>
      </c>
      <c r="G79" s="90">
        <f>SUM(G73:G78)</f>
        <v>916380</v>
      </c>
      <c r="H79" s="59"/>
    </row>
    <row r="80" spans="1:14" s="41" customFormat="1" ht="11.25" customHeight="1" x14ac:dyDescent="0.2"/>
    <row r="81" spans="1:8" s="41" customFormat="1" ht="25" customHeight="1" x14ac:dyDescent="0.2">
      <c r="A81" s="116" t="s">
        <v>25</v>
      </c>
      <c r="B81" s="116"/>
      <c r="C81" s="116"/>
      <c r="D81" s="116"/>
      <c r="G81" s="42" t="s">
        <v>6</v>
      </c>
    </row>
    <row r="82" spans="1:8" s="41" customFormat="1" ht="25" customHeight="1" x14ac:dyDescent="0.2">
      <c r="A82" s="43" t="s">
        <v>3</v>
      </c>
      <c r="B82" s="43" t="s">
        <v>4</v>
      </c>
      <c r="C82" s="104" t="s">
        <v>0</v>
      </c>
      <c r="D82" s="105"/>
      <c r="E82" s="43" t="s">
        <v>5</v>
      </c>
      <c r="F82" s="43" t="str">
        <f>$F$8</f>
        <v>対象経費</v>
      </c>
      <c r="G82" s="44" t="s">
        <v>207</v>
      </c>
      <c r="H82" s="43" t="s">
        <v>16</v>
      </c>
    </row>
    <row r="83" spans="1:8" s="41" customFormat="1" ht="25" customHeight="1" x14ac:dyDescent="0.2">
      <c r="A83" s="93">
        <v>1</v>
      </c>
      <c r="B83" s="94" t="s">
        <v>17</v>
      </c>
      <c r="C83" s="117" t="s">
        <v>208</v>
      </c>
      <c r="D83" s="118"/>
      <c r="E83" s="57">
        <v>100</v>
      </c>
      <c r="F83" s="58">
        <v>85800</v>
      </c>
      <c r="G83" s="58">
        <v>85800</v>
      </c>
      <c r="H83" s="43"/>
    </row>
    <row r="84" spans="1:8" s="41" customFormat="1" ht="25" customHeight="1" x14ac:dyDescent="0.2">
      <c r="A84" s="93">
        <v>2</v>
      </c>
      <c r="B84" s="94" t="s">
        <v>201</v>
      </c>
      <c r="C84" s="117" t="s">
        <v>209</v>
      </c>
      <c r="D84" s="118"/>
      <c r="E84" s="57">
        <v>700</v>
      </c>
      <c r="F84" s="58">
        <v>177100</v>
      </c>
      <c r="G84" s="58">
        <v>177100</v>
      </c>
      <c r="H84" s="43"/>
    </row>
    <row r="85" spans="1:8" s="41" customFormat="1" ht="25" customHeight="1" x14ac:dyDescent="0.2">
      <c r="A85" s="93">
        <v>3</v>
      </c>
      <c r="B85" s="95" t="s">
        <v>18</v>
      </c>
      <c r="C85" s="99"/>
      <c r="D85" s="100"/>
      <c r="E85" s="57"/>
      <c r="F85" s="58">
        <v>770</v>
      </c>
      <c r="G85" s="58">
        <v>770</v>
      </c>
      <c r="H85" s="43"/>
    </row>
    <row r="86" spans="1:8" s="41" customFormat="1" ht="25" customHeight="1" x14ac:dyDescent="0.2">
      <c r="D86" s="43" t="s">
        <v>10</v>
      </c>
      <c r="E86" s="57">
        <v>0</v>
      </c>
      <c r="F86" s="58">
        <f>SUM(F83:F85)</f>
        <v>263670</v>
      </c>
      <c r="G86" s="58">
        <f>SUM(G83:G85)</f>
        <v>263670</v>
      </c>
      <c r="H86" s="43"/>
    </row>
    <row r="87" spans="1:8" s="41" customFormat="1" ht="11.25" customHeight="1" x14ac:dyDescent="0.2">
      <c r="H87" s="96"/>
    </row>
    <row r="88" spans="1:8" s="41" customFormat="1" ht="14" x14ac:dyDescent="0.2">
      <c r="A88" s="116" t="s">
        <v>26</v>
      </c>
      <c r="B88" s="116"/>
      <c r="C88" s="116"/>
      <c r="D88" s="116"/>
      <c r="G88" s="42" t="s">
        <v>7</v>
      </c>
      <c r="H88" s="96"/>
    </row>
    <row r="89" spans="1:8" s="41" customFormat="1" ht="28" x14ac:dyDescent="0.2">
      <c r="A89" s="43" t="s">
        <v>3</v>
      </c>
      <c r="B89" s="113" t="s">
        <v>12</v>
      </c>
      <c r="C89" s="114"/>
      <c r="D89" s="115"/>
      <c r="E89" s="44" t="s">
        <v>11</v>
      </c>
      <c r="F89" s="43" t="s">
        <v>1</v>
      </c>
      <c r="G89" s="44" t="s">
        <v>14</v>
      </c>
      <c r="H89" s="43" t="s">
        <v>16</v>
      </c>
    </row>
    <row r="90" spans="1:8" s="41" customFormat="1" ht="35.15" customHeight="1" x14ac:dyDescent="0.2">
      <c r="A90" s="52">
        <v>1</v>
      </c>
      <c r="B90" s="103" t="s">
        <v>202</v>
      </c>
      <c r="C90" s="103"/>
      <c r="D90" s="103"/>
      <c r="E90" s="51">
        <v>57</v>
      </c>
      <c r="F90" s="52">
        <v>4788</v>
      </c>
      <c r="G90" s="52">
        <v>4788</v>
      </c>
      <c r="H90" s="97"/>
    </row>
    <row r="91" spans="1:8" s="41" customFormat="1" ht="35.15" customHeight="1" x14ac:dyDescent="0.2">
      <c r="A91" s="52">
        <v>2</v>
      </c>
      <c r="B91" s="103" t="s">
        <v>19</v>
      </c>
      <c r="C91" s="103"/>
      <c r="D91" s="103"/>
      <c r="E91" s="51">
        <v>58</v>
      </c>
      <c r="F91" s="52">
        <v>758580</v>
      </c>
      <c r="G91" s="52">
        <v>758580</v>
      </c>
      <c r="H91" s="97"/>
    </row>
    <row r="92" spans="1:8" s="41" customFormat="1" ht="35.15" customHeight="1" x14ac:dyDescent="0.2">
      <c r="A92" s="52">
        <v>3</v>
      </c>
      <c r="B92" s="103" t="s">
        <v>203</v>
      </c>
      <c r="C92" s="103"/>
      <c r="D92" s="103"/>
      <c r="E92" s="51">
        <v>56</v>
      </c>
      <c r="F92" s="52">
        <v>4704</v>
      </c>
      <c r="G92" s="52">
        <v>4704</v>
      </c>
      <c r="H92" s="97"/>
    </row>
    <row r="93" spans="1:8" s="41" customFormat="1" ht="35.15" customHeight="1" x14ac:dyDescent="0.2">
      <c r="A93" s="52">
        <v>4</v>
      </c>
      <c r="B93" s="103" t="s">
        <v>20</v>
      </c>
      <c r="C93" s="103"/>
      <c r="D93" s="103"/>
      <c r="E93" s="51">
        <v>57</v>
      </c>
      <c r="F93" s="52">
        <f>649615-8850</f>
        <v>640765</v>
      </c>
      <c r="G93" s="52">
        <f>649615-8850</f>
        <v>640765</v>
      </c>
      <c r="H93" s="97"/>
    </row>
    <row r="94" spans="1:8" ht="35.15" customHeight="1" x14ac:dyDescent="0.2">
      <c r="A94" s="41"/>
      <c r="B94" s="41"/>
      <c r="C94" s="41"/>
      <c r="D94" s="43" t="s">
        <v>10</v>
      </c>
      <c r="E94" s="57">
        <f>SUM(E90:E93)</f>
        <v>228</v>
      </c>
      <c r="F94" s="58">
        <f>SUM(F90:F93)</f>
        <v>1408837</v>
      </c>
      <c r="G94" s="58">
        <f>SUM(G90:G93)</f>
        <v>1408837</v>
      </c>
      <c r="H94" s="43"/>
    </row>
    <row r="95" spans="1:8" x14ac:dyDescent="0.2">
      <c r="G95" s="102"/>
    </row>
  </sheetData>
  <mergeCells count="18">
    <mergeCell ref="A1:H3"/>
    <mergeCell ref="D5:E5"/>
    <mergeCell ref="F5:G5"/>
    <mergeCell ref="C14:D14"/>
    <mergeCell ref="C72:D72"/>
    <mergeCell ref="B92:D92"/>
    <mergeCell ref="B93:D93"/>
    <mergeCell ref="C8:D8"/>
    <mergeCell ref="C9:D9"/>
    <mergeCell ref="C10:D10"/>
    <mergeCell ref="B89:D89"/>
    <mergeCell ref="B90:D90"/>
    <mergeCell ref="B91:D91"/>
    <mergeCell ref="A81:D81"/>
    <mergeCell ref="C82:D82"/>
    <mergeCell ref="C83:D83"/>
    <mergeCell ref="C84:D84"/>
    <mergeCell ref="A88:D88"/>
  </mergeCells>
  <phoneticPr fontId="2"/>
  <dataValidations count="2">
    <dataValidation imeMode="off" allowBlank="1" showInputMessage="1" showErrorMessage="1" sqref="E82:G84 F89:G89 E71:G71 E75:G76 E79:G79 E77:E78 E73:E74 E15:E68 E90:E93 E9:E10" xr:uid="{00000000-0002-0000-0000-000000000000}"/>
    <dataValidation imeMode="on" allowBlank="1" showInputMessage="1" showErrorMessage="1" sqref="C77:C78 C73:C74 C15:C68 C9:C10" xr:uid="{00000000-0002-0000-0000-000001000000}"/>
  </dataValidations>
  <pageMargins left="0.78740157480314965" right="0" top="0.74803149606299213" bottom="0.19685039370078741" header="0.31496062992125984" footer="0.31496062992125984"/>
  <pageSetup paperSize="9" scale="66" fitToHeight="0" orientation="portrait" r:id="rId1"/>
  <rowBreaks count="1" manualBreakCount="1">
    <brk id="5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G76"/>
  <sheetViews>
    <sheetView view="pageBreakPreview" zoomScale="85" zoomScaleNormal="70" zoomScaleSheetLayoutView="85" workbookViewId="0"/>
  </sheetViews>
  <sheetFormatPr defaultColWidth="9" defaultRowHeight="13" x14ac:dyDescent="0.2"/>
  <cols>
    <col min="1" max="1" width="4" style="8" customWidth="1"/>
    <col min="2" max="2" width="15.6328125" style="8" customWidth="1"/>
    <col min="3" max="3" width="49.26953125" style="8" customWidth="1"/>
    <col min="4" max="4" width="24.26953125" style="8" customWidth="1"/>
    <col min="5" max="5" width="10.6328125" style="8" customWidth="1"/>
    <col min="6" max="6" width="19.7265625" style="8" customWidth="1"/>
    <col min="7" max="7" width="12.36328125" style="8" bestFit="1" customWidth="1"/>
    <col min="8" max="11" width="9" style="8"/>
    <col min="12" max="12" width="2.7265625" style="8" customWidth="1"/>
    <col min="13" max="16384" width="9" style="8"/>
  </cols>
  <sheetData>
    <row r="1" spans="1:7" x14ac:dyDescent="0.2">
      <c r="A1" s="30" t="s">
        <v>55</v>
      </c>
    </row>
    <row r="2" spans="1:7" ht="4.5" customHeight="1" x14ac:dyDescent="0.2"/>
    <row r="3" spans="1:7" ht="14" x14ac:dyDescent="0.2">
      <c r="B3" s="31"/>
      <c r="C3" s="31"/>
      <c r="E3" s="32" t="s">
        <v>56</v>
      </c>
      <c r="F3" s="119" t="s">
        <v>54</v>
      </c>
      <c r="G3" s="120"/>
    </row>
    <row r="5" spans="1:7" x14ac:dyDescent="0.2">
      <c r="B5" s="26" t="s">
        <v>8</v>
      </c>
      <c r="C5" s="27">
        <f>G13+G44+G55+G63+G70+G76</f>
        <v>2370361</v>
      </c>
      <c r="D5" s="121">
        <f>F13+F44+F55+F63+F70+F76</f>
        <v>2408361</v>
      </c>
      <c r="E5" s="121"/>
      <c r="F5" s="122">
        <f>E13+E44+E55+E63+E70+E76</f>
        <v>630</v>
      </c>
      <c r="G5" s="122"/>
    </row>
    <row r="7" spans="1:7" x14ac:dyDescent="0.2">
      <c r="A7" s="8" t="s">
        <v>53</v>
      </c>
      <c r="G7" s="15" t="s">
        <v>7</v>
      </c>
    </row>
    <row r="8" spans="1:7" ht="26" x14ac:dyDescent="0.2">
      <c r="A8" s="29" t="s">
        <v>3</v>
      </c>
      <c r="B8" s="1" t="s">
        <v>9</v>
      </c>
      <c r="C8" s="123" t="s">
        <v>0</v>
      </c>
      <c r="D8" s="124"/>
      <c r="E8" s="1" t="s">
        <v>2</v>
      </c>
      <c r="F8" s="29" t="s">
        <v>13</v>
      </c>
      <c r="G8" s="1" t="s">
        <v>14</v>
      </c>
    </row>
    <row r="9" spans="1:7" x14ac:dyDescent="0.2">
      <c r="A9" s="4">
        <v>1</v>
      </c>
      <c r="B9" s="5">
        <v>44813</v>
      </c>
      <c r="C9" s="6" t="s">
        <v>52</v>
      </c>
      <c r="D9" s="6"/>
      <c r="E9" s="7">
        <v>76</v>
      </c>
      <c r="F9" s="7">
        <v>140440</v>
      </c>
      <c r="G9" s="7">
        <v>102440</v>
      </c>
    </row>
    <row r="10" spans="1:7" x14ac:dyDescent="0.2">
      <c r="A10" s="4">
        <v>2</v>
      </c>
      <c r="B10" s="9"/>
      <c r="C10" s="33"/>
      <c r="D10" s="34"/>
      <c r="E10" s="7"/>
      <c r="F10" s="7"/>
      <c r="G10" s="7"/>
    </row>
    <row r="11" spans="1:7" x14ac:dyDescent="0.2">
      <c r="A11" s="4">
        <v>3</v>
      </c>
      <c r="B11" s="9"/>
      <c r="C11" s="33"/>
      <c r="D11" s="34"/>
      <c r="E11" s="7"/>
      <c r="F11" s="7"/>
      <c r="G11" s="7"/>
    </row>
    <row r="12" spans="1:7" x14ac:dyDescent="0.2">
      <c r="A12" s="4">
        <v>4</v>
      </c>
      <c r="B12" s="4"/>
      <c r="C12" s="123"/>
      <c r="D12" s="124"/>
      <c r="E12" s="14"/>
      <c r="F12" s="14"/>
      <c r="G12" s="14"/>
    </row>
    <row r="13" spans="1:7" x14ac:dyDescent="0.2">
      <c r="A13" s="3"/>
      <c r="B13" s="3"/>
      <c r="C13" s="28"/>
      <c r="D13" s="29" t="s">
        <v>10</v>
      </c>
      <c r="E13" s="14">
        <f>SUM(E9:E12)</f>
        <v>76</v>
      </c>
      <c r="F13" s="14">
        <f>SUM(F9:F12)</f>
        <v>140440</v>
      </c>
      <c r="G13" s="14">
        <f>SUM(G9:G12)</f>
        <v>102440</v>
      </c>
    </row>
    <row r="15" spans="1:7" x14ac:dyDescent="0.2">
      <c r="A15" s="8" t="s">
        <v>51</v>
      </c>
      <c r="G15" s="15" t="s">
        <v>7</v>
      </c>
    </row>
    <row r="16" spans="1:7" ht="26" x14ac:dyDescent="0.2">
      <c r="A16" s="29" t="s">
        <v>3</v>
      </c>
      <c r="B16" s="1" t="s">
        <v>9</v>
      </c>
      <c r="C16" s="29" t="s">
        <v>50</v>
      </c>
      <c r="D16" s="1" t="s">
        <v>49</v>
      </c>
      <c r="E16" s="1" t="s">
        <v>2</v>
      </c>
      <c r="F16" s="29" t="str">
        <f>$F$8</f>
        <v>対象経費</v>
      </c>
      <c r="G16" s="1" t="s">
        <v>14</v>
      </c>
    </row>
    <row r="17" spans="1:7" ht="22.5" customHeight="1" x14ac:dyDescent="0.2">
      <c r="A17" s="4">
        <v>1</v>
      </c>
      <c r="B17" s="9">
        <v>45080</v>
      </c>
      <c r="C17" s="6" t="s">
        <v>57</v>
      </c>
      <c r="D17" s="10" t="s">
        <v>39</v>
      </c>
      <c r="E17" s="11">
        <v>1</v>
      </c>
      <c r="F17" s="11">
        <v>4700</v>
      </c>
      <c r="G17" s="11">
        <v>4700</v>
      </c>
    </row>
    <row r="18" spans="1:7" ht="22.5" customHeight="1" x14ac:dyDescent="0.2">
      <c r="A18" s="4">
        <v>2</v>
      </c>
      <c r="B18" s="9">
        <v>45094</v>
      </c>
      <c r="C18" s="6" t="s">
        <v>48</v>
      </c>
      <c r="D18" s="10" t="s">
        <v>41</v>
      </c>
      <c r="E18" s="11">
        <v>16</v>
      </c>
      <c r="F18" s="11">
        <v>41000</v>
      </c>
      <c r="G18" s="11">
        <v>41000</v>
      </c>
    </row>
    <row r="19" spans="1:7" ht="22.5" customHeight="1" x14ac:dyDescent="0.2">
      <c r="A19" s="4">
        <v>3</v>
      </c>
      <c r="B19" s="9">
        <v>45096</v>
      </c>
      <c r="C19" s="6" t="s">
        <v>58</v>
      </c>
      <c r="D19" s="37" t="s">
        <v>45</v>
      </c>
      <c r="E19" s="11">
        <v>46</v>
      </c>
      <c r="F19" s="11">
        <v>46000</v>
      </c>
      <c r="G19" s="11">
        <v>46000</v>
      </c>
    </row>
    <row r="20" spans="1:7" ht="22.5" customHeight="1" x14ac:dyDescent="0.2">
      <c r="A20" s="4">
        <v>4</v>
      </c>
      <c r="B20" s="9">
        <v>45101</v>
      </c>
      <c r="C20" s="6" t="s">
        <v>59</v>
      </c>
      <c r="D20" s="35" t="s">
        <v>60</v>
      </c>
      <c r="E20" s="11">
        <v>8</v>
      </c>
      <c r="F20" s="11">
        <v>11089</v>
      </c>
      <c r="G20" s="11">
        <v>11089</v>
      </c>
    </row>
    <row r="21" spans="1:7" ht="22.5" customHeight="1" x14ac:dyDescent="0.2">
      <c r="A21" s="4">
        <v>5</v>
      </c>
      <c r="B21" s="9">
        <v>45110</v>
      </c>
      <c r="C21" s="6" t="s">
        <v>61</v>
      </c>
      <c r="D21" s="35" t="s">
        <v>43</v>
      </c>
      <c r="E21" s="11">
        <v>59</v>
      </c>
      <c r="F21" s="11">
        <v>54400</v>
      </c>
      <c r="G21" s="11">
        <v>54400</v>
      </c>
    </row>
    <row r="22" spans="1:7" ht="22.5" customHeight="1" x14ac:dyDescent="0.2">
      <c r="A22" s="4">
        <v>6</v>
      </c>
      <c r="B22" s="9">
        <v>45180</v>
      </c>
      <c r="C22" s="36" t="s">
        <v>62</v>
      </c>
      <c r="D22" s="35" t="s">
        <v>63</v>
      </c>
      <c r="E22" s="11">
        <v>16</v>
      </c>
      <c r="F22" s="11">
        <v>19800</v>
      </c>
      <c r="G22" s="11">
        <v>19800</v>
      </c>
    </row>
    <row r="23" spans="1:7" ht="22.5" customHeight="1" x14ac:dyDescent="0.2">
      <c r="A23" s="4">
        <v>7</v>
      </c>
      <c r="B23" s="9">
        <v>45194</v>
      </c>
      <c r="C23" s="6" t="s">
        <v>64</v>
      </c>
      <c r="D23" s="10" t="s">
        <v>47</v>
      </c>
      <c r="E23" s="11">
        <v>15</v>
      </c>
      <c r="F23" s="11">
        <v>22000</v>
      </c>
      <c r="G23" s="11">
        <v>22000</v>
      </c>
    </row>
    <row r="24" spans="1:7" ht="22.5" customHeight="1" x14ac:dyDescent="0.2">
      <c r="A24" s="4">
        <v>8</v>
      </c>
      <c r="B24" s="9">
        <v>45220</v>
      </c>
      <c r="C24" s="6" t="s">
        <v>46</v>
      </c>
      <c r="D24" s="10" t="s">
        <v>65</v>
      </c>
      <c r="E24" s="11">
        <v>19</v>
      </c>
      <c r="F24" s="11">
        <v>47500</v>
      </c>
      <c r="G24" s="11">
        <v>47500</v>
      </c>
    </row>
    <row r="25" spans="1:7" ht="22.5" customHeight="1" x14ac:dyDescent="0.2">
      <c r="A25" s="4">
        <v>9</v>
      </c>
      <c r="B25" s="9">
        <v>45243</v>
      </c>
      <c r="C25" s="6" t="s">
        <v>66</v>
      </c>
      <c r="D25" s="37" t="s">
        <v>67</v>
      </c>
      <c r="E25" s="11">
        <v>46</v>
      </c>
      <c r="F25" s="11">
        <v>46000</v>
      </c>
      <c r="G25" s="11">
        <v>46000</v>
      </c>
    </row>
    <row r="26" spans="1:7" ht="22.5" customHeight="1" x14ac:dyDescent="0.2">
      <c r="A26" s="4">
        <v>10</v>
      </c>
      <c r="B26" s="9">
        <v>45257</v>
      </c>
      <c r="C26" s="6" t="s">
        <v>68</v>
      </c>
      <c r="D26" s="35" t="s">
        <v>43</v>
      </c>
      <c r="E26" s="11">
        <v>46</v>
      </c>
      <c r="F26" s="11">
        <v>43300</v>
      </c>
      <c r="G26" s="11">
        <v>43300</v>
      </c>
    </row>
    <row r="27" spans="1:7" ht="22.5" customHeight="1" x14ac:dyDescent="0.2">
      <c r="A27" s="4">
        <v>11</v>
      </c>
      <c r="B27" s="9">
        <v>45278</v>
      </c>
      <c r="C27" s="6" t="s">
        <v>69</v>
      </c>
      <c r="D27" s="10" t="s">
        <v>63</v>
      </c>
      <c r="E27" s="11">
        <v>15</v>
      </c>
      <c r="F27" s="11">
        <v>18600</v>
      </c>
      <c r="G27" s="11">
        <v>18600</v>
      </c>
    </row>
    <row r="28" spans="1:7" ht="22.5" customHeight="1" x14ac:dyDescent="0.2">
      <c r="A28" s="4">
        <v>12</v>
      </c>
      <c r="B28" s="9">
        <v>44948</v>
      </c>
      <c r="C28" s="6" t="s">
        <v>70</v>
      </c>
      <c r="D28" s="38" t="s">
        <v>44</v>
      </c>
      <c r="E28" s="11">
        <v>18</v>
      </c>
      <c r="F28" s="11">
        <v>23400</v>
      </c>
      <c r="G28" s="11">
        <v>23400</v>
      </c>
    </row>
    <row r="29" spans="1:7" ht="22.5" customHeight="1" x14ac:dyDescent="0.2">
      <c r="A29" s="4">
        <v>13</v>
      </c>
      <c r="B29" s="9">
        <v>44955</v>
      </c>
      <c r="C29" s="6" t="s">
        <v>71</v>
      </c>
      <c r="D29" s="10" t="s">
        <v>43</v>
      </c>
      <c r="E29" s="11">
        <v>19</v>
      </c>
      <c r="F29" s="11">
        <v>26600</v>
      </c>
      <c r="G29" s="11">
        <v>26600</v>
      </c>
    </row>
    <row r="30" spans="1:7" ht="22.5" customHeight="1" x14ac:dyDescent="0.2">
      <c r="A30" s="4">
        <v>14</v>
      </c>
      <c r="B30" s="9">
        <v>44962</v>
      </c>
      <c r="C30" s="6" t="s">
        <v>72</v>
      </c>
      <c r="D30" s="10" t="s">
        <v>73</v>
      </c>
      <c r="E30" s="11">
        <v>1</v>
      </c>
      <c r="F30" s="11">
        <v>1300</v>
      </c>
      <c r="G30" s="11">
        <v>1300</v>
      </c>
    </row>
    <row r="31" spans="1:7" ht="22.5" customHeight="1" x14ac:dyDescent="0.2">
      <c r="A31" s="4">
        <v>15</v>
      </c>
      <c r="B31" s="12">
        <v>44946</v>
      </c>
      <c r="C31" s="36" t="s">
        <v>42</v>
      </c>
      <c r="D31" s="35" t="s">
        <v>65</v>
      </c>
      <c r="E31" s="11">
        <v>14</v>
      </c>
      <c r="F31" s="11">
        <v>35000</v>
      </c>
      <c r="G31" s="11">
        <v>35000</v>
      </c>
    </row>
    <row r="32" spans="1:7" ht="22.5" customHeight="1" x14ac:dyDescent="0.2">
      <c r="A32" s="4">
        <v>16</v>
      </c>
      <c r="B32" s="9">
        <v>44757</v>
      </c>
      <c r="C32" s="36" t="s">
        <v>74</v>
      </c>
      <c r="D32" s="36" t="s">
        <v>75</v>
      </c>
      <c r="E32" s="11">
        <v>22</v>
      </c>
      <c r="F32" s="11">
        <v>49000</v>
      </c>
      <c r="G32" s="11">
        <v>49000</v>
      </c>
    </row>
    <row r="33" spans="1:7" ht="22.5" customHeight="1" x14ac:dyDescent="0.2">
      <c r="A33" s="4">
        <v>17</v>
      </c>
      <c r="B33" s="12">
        <v>44847</v>
      </c>
      <c r="C33" s="36" t="s">
        <v>76</v>
      </c>
      <c r="D33" s="36" t="s">
        <v>77</v>
      </c>
      <c r="E33" s="11">
        <v>13</v>
      </c>
      <c r="F33" s="11">
        <v>32500</v>
      </c>
      <c r="G33" s="11">
        <v>32500</v>
      </c>
    </row>
    <row r="34" spans="1:7" ht="22.5" customHeight="1" x14ac:dyDescent="0.2">
      <c r="A34" s="4">
        <v>18</v>
      </c>
      <c r="B34" s="13">
        <v>44911</v>
      </c>
      <c r="C34" s="36" t="s">
        <v>78</v>
      </c>
      <c r="D34" s="36" t="s">
        <v>79</v>
      </c>
      <c r="E34" s="11">
        <v>9</v>
      </c>
      <c r="F34" s="11">
        <v>21100</v>
      </c>
      <c r="G34" s="11">
        <v>21100</v>
      </c>
    </row>
    <row r="35" spans="1:7" ht="22.5" customHeight="1" x14ac:dyDescent="0.2">
      <c r="A35" s="4">
        <v>19</v>
      </c>
      <c r="B35" s="13">
        <v>44984</v>
      </c>
      <c r="C35" s="36" t="s">
        <v>80</v>
      </c>
      <c r="D35" s="35" t="s">
        <v>81</v>
      </c>
      <c r="E35" s="11">
        <v>21</v>
      </c>
      <c r="F35" s="11">
        <v>43500</v>
      </c>
      <c r="G35" s="11">
        <v>43500</v>
      </c>
    </row>
    <row r="36" spans="1:7" ht="22.5" customHeight="1" x14ac:dyDescent="0.2">
      <c r="A36" s="4">
        <v>20</v>
      </c>
      <c r="B36" s="13"/>
      <c r="C36" s="6"/>
      <c r="D36" s="6"/>
      <c r="E36" s="11"/>
      <c r="F36" s="11"/>
      <c r="G36" s="11"/>
    </row>
    <row r="37" spans="1:7" ht="22.5" customHeight="1" x14ac:dyDescent="0.2">
      <c r="A37" s="4">
        <v>21</v>
      </c>
      <c r="B37" s="9">
        <v>44905</v>
      </c>
      <c r="C37" s="6" t="s">
        <v>40</v>
      </c>
      <c r="D37" s="6" t="s">
        <v>39</v>
      </c>
      <c r="E37" s="11">
        <v>11</v>
      </c>
      <c r="F37" s="11">
        <v>17270</v>
      </c>
      <c r="G37" s="11">
        <v>17270</v>
      </c>
    </row>
    <row r="38" spans="1:7" ht="22.5" customHeight="1" x14ac:dyDescent="0.2">
      <c r="A38" s="4">
        <v>22</v>
      </c>
      <c r="B38" s="9">
        <v>45068</v>
      </c>
      <c r="C38" s="6" t="s">
        <v>82</v>
      </c>
      <c r="D38" s="6"/>
      <c r="E38" s="11">
        <v>3</v>
      </c>
      <c r="F38" s="11">
        <v>12479</v>
      </c>
      <c r="G38" s="11">
        <v>12479</v>
      </c>
    </row>
    <row r="39" spans="1:7" ht="22.5" customHeight="1" x14ac:dyDescent="0.2">
      <c r="A39" s="4">
        <v>23</v>
      </c>
      <c r="B39" s="9">
        <v>44948</v>
      </c>
      <c r="C39" s="6" t="s">
        <v>38</v>
      </c>
      <c r="D39" s="6"/>
      <c r="E39" s="11">
        <v>30</v>
      </c>
      <c r="F39" s="11">
        <v>131900</v>
      </c>
      <c r="G39" s="11">
        <v>131900</v>
      </c>
    </row>
    <row r="40" spans="1:7" ht="22.5" customHeight="1" x14ac:dyDescent="0.2">
      <c r="A40" s="4">
        <v>24</v>
      </c>
      <c r="B40" s="9">
        <v>44778</v>
      </c>
      <c r="C40" s="6" t="s">
        <v>83</v>
      </c>
      <c r="D40" s="6"/>
      <c r="E40" s="11">
        <v>38</v>
      </c>
      <c r="F40" s="11">
        <v>304000</v>
      </c>
      <c r="G40" s="11">
        <v>304000</v>
      </c>
    </row>
    <row r="41" spans="1:7" ht="22.5" customHeight="1" x14ac:dyDescent="0.2">
      <c r="A41" s="4">
        <v>25</v>
      </c>
      <c r="B41" s="6" t="s">
        <v>84</v>
      </c>
      <c r="C41" s="6" t="s">
        <v>37</v>
      </c>
      <c r="D41" s="6"/>
      <c r="E41" s="11">
        <v>22</v>
      </c>
      <c r="F41" s="11">
        <v>353340</v>
      </c>
      <c r="G41" s="11">
        <v>353340</v>
      </c>
    </row>
    <row r="42" spans="1:7" ht="22.5" customHeight="1" x14ac:dyDescent="0.2">
      <c r="A42" s="4">
        <v>26</v>
      </c>
      <c r="B42" s="9"/>
      <c r="C42" s="6"/>
      <c r="D42" s="6"/>
      <c r="E42" s="11"/>
      <c r="F42" s="11"/>
      <c r="G42" s="11"/>
    </row>
    <row r="43" spans="1:7" ht="22.5" customHeight="1" x14ac:dyDescent="0.2">
      <c r="A43" s="4">
        <v>27</v>
      </c>
      <c r="B43" s="6"/>
      <c r="C43" s="6"/>
      <c r="D43" s="6"/>
      <c r="E43" s="11"/>
      <c r="F43" s="11"/>
      <c r="G43" s="11"/>
    </row>
    <row r="44" spans="1:7" x14ac:dyDescent="0.2">
      <c r="D44" s="29" t="s">
        <v>10</v>
      </c>
      <c r="E44" s="14">
        <f>SUM(E17:E43)</f>
        <v>508</v>
      </c>
      <c r="F44" s="14">
        <f>SUM(F17:F43)</f>
        <v>1405778</v>
      </c>
      <c r="G44" s="14">
        <f>SUM(G17:G43)</f>
        <v>1405778</v>
      </c>
    </row>
    <row r="46" spans="1:7" x14ac:dyDescent="0.2">
      <c r="A46" s="8" t="s">
        <v>24</v>
      </c>
      <c r="G46" s="15" t="s">
        <v>7</v>
      </c>
    </row>
    <row r="47" spans="1:7" ht="26" x14ac:dyDescent="0.2">
      <c r="A47" s="29" t="s">
        <v>3</v>
      </c>
      <c r="B47" s="1" t="s">
        <v>9</v>
      </c>
      <c r="C47" s="123" t="s">
        <v>0</v>
      </c>
      <c r="D47" s="124"/>
      <c r="E47" s="1" t="s">
        <v>2</v>
      </c>
      <c r="F47" s="29" t="str">
        <f>$F$8</f>
        <v>対象経費</v>
      </c>
      <c r="G47" s="1" t="s">
        <v>85</v>
      </c>
    </row>
    <row r="48" spans="1:7" x14ac:dyDescent="0.2">
      <c r="A48" s="4">
        <v>1</v>
      </c>
      <c r="B48" s="2"/>
      <c r="C48" s="125" t="s">
        <v>86</v>
      </c>
      <c r="D48" s="126"/>
      <c r="E48" s="16"/>
      <c r="F48" s="16">
        <v>6360</v>
      </c>
      <c r="G48" s="16">
        <v>6360</v>
      </c>
    </row>
    <row r="49" spans="1:7" x14ac:dyDescent="0.2">
      <c r="A49" s="4">
        <v>2</v>
      </c>
      <c r="B49" s="2"/>
      <c r="C49" s="125" t="s">
        <v>36</v>
      </c>
      <c r="D49" s="126"/>
      <c r="E49" s="16"/>
      <c r="F49" s="16">
        <v>28270</v>
      </c>
      <c r="G49" s="16">
        <v>28270</v>
      </c>
    </row>
    <row r="50" spans="1:7" x14ac:dyDescent="0.2">
      <c r="A50" s="4">
        <v>3</v>
      </c>
      <c r="B50" s="2"/>
      <c r="C50" s="24" t="s">
        <v>87</v>
      </c>
      <c r="D50" s="25"/>
      <c r="E50" s="16"/>
      <c r="F50" s="16">
        <v>17335</v>
      </c>
      <c r="G50" s="16">
        <v>17335</v>
      </c>
    </row>
    <row r="51" spans="1:7" x14ac:dyDescent="0.2">
      <c r="A51" s="4">
        <v>4</v>
      </c>
      <c r="B51" s="2"/>
      <c r="C51" s="24" t="s">
        <v>35</v>
      </c>
      <c r="D51" s="25"/>
      <c r="E51" s="16"/>
      <c r="F51" s="16">
        <v>56000</v>
      </c>
      <c r="G51" s="16">
        <v>56000</v>
      </c>
    </row>
    <row r="52" spans="1:7" x14ac:dyDescent="0.2">
      <c r="A52" s="4">
        <v>5</v>
      </c>
      <c r="B52" s="2"/>
      <c r="C52" s="24" t="s">
        <v>88</v>
      </c>
      <c r="D52" s="25"/>
      <c r="E52" s="16"/>
      <c r="F52" s="16">
        <v>39150</v>
      </c>
      <c r="G52" s="16">
        <v>39150</v>
      </c>
    </row>
    <row r="53" spans="1:7" x14ac:dyDescent="0.2">
      <c r="A53" s="4">
        <v>6</v>
      </c>
      <c r="B53" s="2"/>
      <c r="C53" s="24"/>
      <c r="D53" s="25"/>
      <c r="E53" s="16"/>
      <c r="F53" s="16"/>
      <c r="G53" s="16"/>
    </row>
    <row r="54" spans="1:7" x14ac:dyDescent="0.2">
      <c r="A54" s="4">
        <v>7</v>
      </c>
      <c r="B54" s="2"/>
      <c r="C54" s="24"/>
      <c r="D54" s="25"/>
      <c r="E54" s="16"/>
      <c r="F54" s="16"/>
      <c r="G54" s="16"/>
    </row>
    <row r="55" spans="1:7" x14ac:dyDescent="0.2">
      <c r="B55" s="17"/>
      <c r="C55" s="17"/>
      <c r="D55" s="23" t="s">
        <v>10</v>
      </c>
      <c r="E55" s="16">
        <f>SUM(E48:E54)</f>
        <v>0</v>
      </c>
      <c r="F55" s="16">
        <f>SUM(F48:F54)</f>
        <v>147115</v>
      </c>
      <c r="G55" s="16">
        <f>SUM(G48:G54)</f>
        <v>147115</v>
      </c>
    </row>
    <row r="56" spans="1:7" x14ac:dyDescent="0.2">
      <c r="B56" s="17"/>
      <c r="C56" s="17"/>
      <c r="D56" s="17"/>
      <c r="E56" s="17"/>
      <c r="F56" s="17"/>
      <c r="G56" s="17"/>
    </row>
    <row r="57" spans="1:7" x14ac:dyDescent="0.2">
      <c r="A57" s="8" t="s">
        <v>25</v>
      </c>
      <c r="B57" s="17"/>
      <c r="C57" s="17"/>
      <c r="D57" s="17"/>
      <c r="E57" s="17"/>
      <c r="F57" s="17"/>
      <c r="G57" s="15" t="s">
        <v>6</v>
      </c>
    </row>
    <row r="58" spans="1:7" x14ac:dyDescent="0.2">
      <c r="A58" s="29" t="s">
        <v>3</v>
      </c>
      <c r="B58" s="23" t="s">
        <v>4</v>
      </c>
      <c r="C58" s="130" t="s">
        <v>34</v>
      </c>
      <c r="D58" s="130"/>
      <c r="E58" s="23" t="s">
        <v>5</v>
      </c>
      <c r="F58" s="23" t="str">
        <f>$F$8</f>
        <v>対象経費</v>
      </c>
      <c r="G58" s="18" t="s">
        <v>14</v>
      </c>
    </row>
    <row r="59" spans="1:7" x14ac:dyDescent="0.2">
      <c r="A59" s="4">
        <v>1</v>
      </c>
      <c r="B59" s="19" t="s">
        <v>89</v>
      </c>
      <c r="C59" s="131" t="s">
        <v>33</v>
      </c>
      <c r="D59" s="132"/>
      <c r="E59" s="7">
        <v>200</v>
      </c>
      <c r="F59" s="7">
        <v>79640</v>
      </c>
      <c r="G59" s="7">
        <v>79640</v>
      </c>
    </row>
    <row r="60" spans="1:7" x14ac:dyDescent="0.2">
      <c r="A60" s="4">
        <v>2</v>
      </c>
      <c r="B60" s="2" t="s">
        <v>31</v>
      </c>
      <c r="C60" s="125" t="s">
        <v>32</v>
      </c>
      <c r="D60" s="126"/>
      <c r="E60" s="20"/>
      <c r="F60" s="20">
        <v>58498</v>
      </c>
      <c r="G60" s="20">
        <v>58498</v>
      </c>
    </row>
    <row r="61" spans="1:7" x14ac:dyDescent="0.2">
      <c r="A61" s="4">
        <v>3</v>
      </c>
      <c r="B61" s="2"/>
      <c r="C61" s="24"/>
      <c r="D61" s="25"/>
      <c r="E61" s="20"/>
      <c r="F61" s="20"/>
      <c r="G61" s="20"/>
    </row>
    <row r="62" spans="1:7" x14ac:dyDescent="0.2">
      <c r="A62" s="4">
        <v>4</v>
      </c>
      <c r="B62" s="2"/>
      <c r="C62" s="24"/>
      <c r="D62" s="25"/>
      <c r="E62" s="20"/>
      <c r="F62" s="20"/>
      <c r="G62" s="20"/>
    </row>
    <row r="63" spans="1:7" x14ac:dyDescent="0.2">
      <c r="D63" s="29" t="s">
        <v>10</v>
      </c>
      <c r="E63" s="14">
        <v>0</v>
      </c>
      <c r="F63" s="14">
        <f>SUM(F59:F62)</f>
        <v>138138</v>
      </c>
      <c r="G63" s="14">
        <f>SUM(G59:G62)</f>
        <v>138138</v>
      </c>
    </row>
    <row r="65" spans="1:7" x14ac:dyDescent="0.2">
      <c r="A65" s="8" t="s">
        <v>30</v>
      </c>
      <c r="G65" s="15" t="s">
        <v>7</v>
      </c>
    </row>
    <row r="66" spans="1:7" ht="26" x14ac:dyDescent="0.2">
      <c r="A66" s="29" t="s">
        <v>3</v>
      </c>
      <c r="B66" s="1" t="s">
        <v>9</v>
      </c>
      <c r="C66" s="29" t="s">
        <v>29</v>
      </c>
      <c r="D66" s="29" t="s">
        <v>28</v>
      </c>
      <c r="E66" s="1" t="s">
        <v>2</v>
      </c>
      <c r="F66" s="29" t="str">
        <f>$F$8</f>
        <v>対象経費</v>
      </c>
      <c r="G66" s="1" t="s">
        <v>14</v>
      </c>
    </row>
    <row r="67" spans="1:7" x14ac:dyDescent="0.2">
      <c r="A67" s="4">
        <v>1</v>
      </c>
      <c r="B67" s="21"/>
      <c r="C67" s="4"/>
      <c r="D67" s="4"/>
      <c r="E67" s="14"/>
      <c r="F67" s="14"/>
      <c r="G67" s="14"/>
    </row>
    <row r="68" spans="1:7" x14ac:dyDescent="0.2">
      <c r="A68" s="4">
        <v>2</v>
      </c>
      <c r="B68" s="21"/>
      <c r="C68" s="4"/>
      <c r="D68" s="4"/>
      <c r="E68" s="14"/>
      <c r="F68" s="14"/>
      <c r="G68" s="14"/>
    </row>
    <row r="69" spans="1:7" x14ac:dyDescent="0.2">
      <c r="A69" s="4">
        <v>3</v>
      </c>
      <c r="B69" s="21"/>
      <c r="C69" s="4"/>
      <c r="D69" s="4"/>
      <c r="E69" s="14"/>
      <c r="F69" s="14"/>
      <c r="G69" s="14"/>
    </row>
    <row r="70" spans="1:7" x14ac:dyDescent="0.2">
      <c r="D70" s="29" t="s">
        <v>10</v>
      </c>
      <c r="E70" s="14">
        <f>SUM(E67:E69)</f>
        <v>0</v>
      </c>
      <c r="F70" s="14">
        <f t="shared" ref="F70:G70" si="0">SUM(F67:F69)</f>
        <v>0</v>
      </c>
      <c r="G70" s="14">
        <f t="shared" si="0"/>
        <v>0</v>
      </c>
    </row>
    <row r="72" spans="1:7" x14ac:dyDescent="0.2">
      <c r="A72" s="8" t="s">
        <v>27</v>
      </c>
      <c r="G72" s="15" t="s">
        <v>7</v>
      </c>
    </row>
    <row r="73" spans="1:7" ht="26" x14ac:dyDescent="0.2">
      <c r="A73" s="29" t="s">
        <v>3</v>
      </c>
      <c r="B73" s="133" t="s">
        <v>12</v>
      </c>
      <c r="C73" s="134"/>
      <c r="D73" s="135"/>
      <c r="E73" s="1" t="s">
        <v>11</v>
      </c>
      <c r="F73" s="29" t="s">
        <v>1</v>
      </c>
      <c r="G73" s="1" t="s">
        <v>90</v>
      </c>
    </row>
    <row r="74" spans="1:7" x14ac:dyDescent="0.2">
      <c r="A74" s="4">
        <v>1</v>
      </c>
      <c r="B74" s="127" t="s">
        <v>91</v>
      </c>
      <c r="C74" s="128"/>
      <c r="D74" s="129"/>
      <c r="E74" s="14">
        <v>26</v>
      </c>
      <c r="F74" s="22">
        <v>382280</v>
      </c>
      <c r="G74" s="14">
        <v>382280</v>
      </c>
    </row>
    <row r="75" spans="1:7" x14ac:dyDescent="0.2">
      <c r="A75" s="4">
        <v>2</v>
      </c>
      <c r="B75" s="127" t="s">
        <v>92</v>
      </c>
      <c r="C75" s="128"/>
      <c r="D75" s="129"/>
      <c r="E75" s="14">
        <v>20</v>
      </c>
      <c r="F75" s="22">
        <v>194610</v>
      </c>
      <c r="G75" s="14">
        <v>194610</v>
      </c>
    </row>
    <row r="76" spans="1:7" x14ac:dyDescent="0.2">
      <c r="D76" s="29" t="s">
        <v>10</v>
      </c>
      <c r="E76" s="14">
        <f>SUM(E74:E75)</f>
        <v>46</v>
      </c>
      <c r="F76" s="14">
        <f t="shared" ref="F76:G76" si="1">SUM(F74:F75)</f>
        <v>576890</v>
      </c>
      <c r="G76" s="14">
        <f t="shared" si="1"/>
        <v>576890</v>
      </c>
    </row>
  </sheetData>
  <mergeCells count="14">
    <mergeCell ref="B75:D75"/>
    <mergeCell ref="C47:D47"/>
    <mergeCell ref="C58:D58"/>
    <mergeCell ref="C59:D59"/>
    <mergeCell ref="C12:D12"/>
    <mergeCell ref="B74:D74"/>
    <mergeCell ref="B73:D73"/>
    <mergeCell ref="F3:G3"/>
    <mergeCell ref="D5:E5"/>
    <mergeCell ref="F5:G5"/>
    <mergeCell ref="C8:D8"/>
    <mergeCell ref="C60:D60"/>
    <mergeCell ref="C48:D48"/>
    <mergeCell ref="C49:D49"/>
  </mergeCells>
  <phoneticPr fontId="2"/>
  <dataValidations count="1">
    <dataValidation imeMode="off" allowBlank="1" showInputMessage="1" showErrorMessage="1" sqref="E74:G75 E9:G12 E59:G62 E67:G69 E48:G54 E17:G43" xr:uid="{00000000-0002-0000-0100-000000000000}"/>
  </dataValidations>
  <pageMargins left="0.78740157480314965" right="0" top="0.74803149606299213" bottom="0.19685039370078741" header="0.31496062992125984" footer="0.31496062992125984"/>
  <pageSetup paperSize="9"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深川西校</vt:lpstr>
      <vt:lpstr>深川東高校</vt:lpstr>
      <vt:lpstr>深川西校!Print_Area</vt:lpstr>
      <vt:lpstr>深川東高校!Print_Area</vt:lpstr>
      <vt:lpstr>深川西校!Print_Titles</vt:lpstr>
      <vt:lpstr>深川東高校!Print_Titles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之彦</dc:creator>
  <cp:lastModifiedBy>徳武　乃亜</cp:lastModifiedBy>
  <cp:lastPrinted>2023-06-26T04:50:53Z</cp:lastPrinted>
  <dcterms:created xsi:type="dcterms:W3CDTF">2019-05-17T04:09:48Z</dcterms:created>
  <dcterms:modified xsi:type="dcterms:W3CDTF">2023-06-26T04:51:06Z</dcterms:modified>
</cp:coreProperties>
</file>