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uknas.public.city.fukagawa.hokkaido.jp\税務財政課\財政係\1-12財政状況\財政状況資料集（財政比較分析表）\R7年度作業(R6決算)\R8.3.3令和６年度財政状況資料集の作成及び提出について\回答\"/>
    </mc:Choice>
  </mc:AlternateContent>
  <xr:revisionPtr revIDLastSave="0" documentId="13_ncr:1_{27FB3AC4-DBF7-4B3B-8823-9C4E88A7789F}"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<sst xmlns="http://schemas.openxmlformats.org/spreadsheetml/2006/main" count="1061" uniqueCount="558">
  <si>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</si>
  <si>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</si>
  <si>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</si>
  <si>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</si>
  <si>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</si>
  <si>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</si>
  <si>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</si>
  <si>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</si>
  <si>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</si>
  <si>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</si>
  <si>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</si>
  <si>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</si>
  <si>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</si>
  <si>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</si>
  <si>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</si>
  <si>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</si>
  <si>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</si>
  <si>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</si>
  <si>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</si>
  <si>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</si>
  <si>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</si>
  <si>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</si>
  <si>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</si>
  <si>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</si>
  <si>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</si>
  <si>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</si>
  <si>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</si>
  <si>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</si>
  <si>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</si>
  <si>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</si>
  <si>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</si>
  <si>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</si>
  <si>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</si>
  <si>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</si>
  <si>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</si>
  <si>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</si>
  <si>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</si>
  <si>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</si>
  <si>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</si>
  <si>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</si>
  <si>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</si>
  <si>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</si>
  <si>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</si>
  <si>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</si>
  <si>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</si>
  <si>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</si>
  <si>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</si>
  <si>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</si>
  <si>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</si>
  <si>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</si>
  <si>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</si>
  <si>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</si>
  <si>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</si>
  <si>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</si>
  <si>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</si>
  <si>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</si>
  <si>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</si>
  <si>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</si>
  <si>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</si>
  <si>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</si>
  <si>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</si>
  <si>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</si>
  <si>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</si>
  <si>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</si>
  <si>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</si>
  <si>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</si>
  <si>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</si>
  <si>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</si>
  <si>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</si>
  <si>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</si>
  <si>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</si>
  <si>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</si>
  <si>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</si>
  <si>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</si>
  <si>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</si>
  <si>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</si>
  <si>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</si>
  <si>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</si>
  <si>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</si>
  <si>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</si>
  <si>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</si>
  <si>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</si>
  <si>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</si>
  <si>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</si>
  <si>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</si>
  <si>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</si>
  <si>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</si>
  <si>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</si>
  <si>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</si>
  <si>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</si>
  <si>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</si>
  <si>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</si>
  <si>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</si>
  <si>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</si>
  <si>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深川市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</si>
  <si>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</si>
  <si>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</si>
  <si>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</si>
  <si>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</si>
  <si>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</si>
  <si>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</si>
  <si>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</si>
  <si>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</si>
  <si>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</si>
  <si>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</si>
  <si>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</si>
  <si>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</si>
  <si>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</si>
  <si>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</si>
  <si>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</si>
  <si>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</si>
  <si>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</si>
  <si>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</si>
  <si>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</si>
  <si>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</si>
  <si>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</si>
  <si>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</si>
  <si>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</si>
  <si>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</si>
  <si>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</si>
  <si>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</si>
  <si>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</si>
  <si>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</si>
  <si>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</si>
  <si>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</si>
  <si>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</si>
  <si>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</si>
  <si>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</si>
  <si>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</si>
  <si>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</si>
  <si>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</si>
  <si>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</si>
  <si>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</si>
  <si>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</si>
  <si>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</si>
  <si>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</si>
  <si>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</si>
  <si>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</si>
  <si>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</si>
  <si>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</si>
  <si>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</si>
  <si>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</si>
  <si>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</si>
  <si>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</si>
  <si>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</si>
  <si>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</si>
  <si>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</si>
  <si>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</si>
  <si>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</si>
  <si>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</si>
  <si>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</si>
  <si>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</si>
  <si>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</si>
  <si>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</si>
  <si>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</si>
  <si>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</si>
  <si>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</si>
  <si>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</si>
  <si>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</si>
  <si>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</si>
  <si>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</si>
  <si>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</si>
  <si>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</si>
  <si>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</si>
  <si>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</si>
  <si>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</si>
  <si>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</si>
  <si>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</si>
  <si>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</si>
  <si>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</si>
  <si>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</si>
  <si>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</si>
  <si>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</si>
  <si>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</si>
  <si>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</si>
  <si>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</si>
  <si>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</si>
  <si>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</si>
  <si>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</si>
  <si>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</si>
  <si>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</si>
  <si>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</si>
  <si>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</si>
  <si>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</si>
  <si>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</si>
  <si>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</si>
  <si>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</si>
  <si>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</si>
  <si>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</si>
  <si>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</si>
  <si>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</si>
  <si>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</si>
  <si>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</si>
  <si>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</si>
  <si>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</si>
  <si>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</si>
  <si>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</si>
  <si>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</si>
  <si>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</si>
  <si>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</si>
  <si>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</si>
  <si>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</si>
  <si>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</si>
  <si>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北海道深川市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</si>
  <si>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</si>
  <si>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</si>
  <si>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</si>
  <si>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</si>
  <si>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</si>
  <si>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</si>
  <si>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</si>
  <si>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</si>
  <si>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</si>
  <si>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</si>
  <si>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</si>
  <si>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</si>
  <si>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</si>
  <si>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</si>
  <si>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</si>
  <si>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</si>
  <si>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</si>
  <si>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</si>
  <si>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</si>
  <si>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</si>
  <si>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</si>
  <si>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</si>
  <si>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</si>
  <si>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</si>
  <si>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</si>
  <si>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</si>
  <si>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</si>
  <si>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</si>
  <si>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</si>
  <si>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</si>
  <si>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</si>
  <si>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</si>
  <si>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</si>
  <si>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</si>
  <si>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</si>
  <si>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</si>
  <si>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</si>
  <si>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</si>
  <si>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</si>
  <si>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</si>
  <si>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</si>
  <si>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</si>
  <si>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</si>
  <si>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</si>
  <si>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</si>
  <si>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</si>
  <si>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</si>
  <si>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</si>
  <si>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</si>
  <si>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</si>
  <si>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</si>
  <si>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</si>
  <si>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</si>
  <si>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</si>
  <si>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</si>
  <si>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</si>
  <si>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</si>
  <si>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</si>
  <si>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</si>
  <si>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</si>
  <si>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</si>
  <si>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</si>
  <si>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</si>
  <si>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</si>
  <si>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</si>
  <si>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</si>
  <si>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</si>
  <si>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</si>
  <si>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</si>
  <si>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</si>
  <si>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</si>
  <si>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</si>
  <si>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</si>
  <si>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</si>
  <si>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</si>
  <si>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</si>
  <si>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</si>
  <si>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</si>
  <si>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</si>
  <si>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</si>
  <si>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</si>
  <si>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</si>
  <si>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</si>
  <si>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</si>
  <si>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</si>
  <si>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</si>
  <si>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</si>
  <si>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</si>
  <si>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</si>
  <si>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</si>
  <si>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</si>
  <si>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</si>
  <si>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</si>
  <si>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</si>
  <si>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</si>
  <si>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</si>
  <si>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</si>
  <si>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</si>
  <si>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</si>
  <si>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</si>
  <si>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</si>
  <si>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</si>
  <si>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</si>
  <si>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</si>
  <si>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</si>
  <si>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</si>
  <si>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</si>
  <si>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</si>
  <si>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</si>
  <si>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</si>
  <si>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</si>
  <si>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</si>
  <si>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</si>
  <si>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</si>
  <si>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</si>
  <si>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</si>
  <si>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</si>
  <si>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</si>
  <si>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</si>
  <si>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</si>
  <si>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</si>
  <si>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</si>
  <si>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</si>
  <si>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</si>
  <si>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</si>
  <si>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</si>
  <si>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</si>
  <si>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</si>
  <si>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</si>
  <si>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</si>
  <si>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</si>
  <si>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</si>
  <si>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</si>
  <si>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</si>
  <si>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</si>
  <si>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</si>
  <si>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</si>
  <si>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</si>
  <si>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</si>
  <si>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</si>
  <si>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</si>
  <si>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</si>
  <si>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</si>
  <si>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</si>
  <si>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</si>
  <si>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</si>
  <si>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</si>
  <si>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</si>
  <si>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</si>
  <si>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</si>
  <si>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北海道深川市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</si>
  <si>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</si>
  <si>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</si>
  <si>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</si>
  <si>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</si>
  <si>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</si>
  <si>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</si>
  <si>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</si>
  <si>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</si>
  <si>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</si>
  <si>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</si>
  <si>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</si>
  <si>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</si>
  <si>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</si>
  <si>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</si>
  <si>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</si>
  <si>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</si>
  <si>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</si>
  <si>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</si>
  <si>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</si>
  <si>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</si>
  <si>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</si>
  <si>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</si>
  <si>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</si>
  <si>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</si>
  <si>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</si>
  <si>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</si>
  <si>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</si>
  <si>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</si>
  <si>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</si>
  <si>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</si>
  <si>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</si>
  <si>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</si>
  <si>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</si>
  <si>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</si>
  <si>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</si>
  <si>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</si>
  <si>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</si>
  <si>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</si>
  <si>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</si>
  <si>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</si>
  <si>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</si>
  <si>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</si>
  <si>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</si>
  <si>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</si>
  <si>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</si>
  <si>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</si>
  <si>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</si>
  <si>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</si>
  <si>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</si>
  <si>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</si>
  <si>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</si>
  <si>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</si>
  <si>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</si>
  <si>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</si>
  <si>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</si>
  <si>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</si>
  <si>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</si>
  <si>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</si>
  <si>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</si>
  <si>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</si>
  <si>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</si>
  <si>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</si>
  <si>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</si>
  <si>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</si>
  <si>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</si>
  <si>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</si>
  <si>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</si>
  <si>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</si>
  <si>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</si>
  <si>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</si>
  <si>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</si>
  <si>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</si>
  <si>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</si>
  <si>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</si>
  <si>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</si>
  <si>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</si>
  <si>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</si>
  <si>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</si>
  <si>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</si>
  <si>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</si>
  <si>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</si>
  <si>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</si>
  <si>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</si>
  <si>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</si>
  <si>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</si>
  <si>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</si>
  <si>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</si>
  <si>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</si>
  <si>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</si>
  <si>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</si>
  <si>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</si>
  <si>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</si>
  <si>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</si>
  <si>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</si>
  <si>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</si>
  <si>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</si>
  <si>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</si>
  <si>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</si>
  <si>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</si>
  <si>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</si>
  <si>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</si>
  <si>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</si>
  <si>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</si>
  <si>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</si>
  <si>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</si>
  <si>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</si>
  <si>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</si>
  <si>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</si>
  <si>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</si>
  <si>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</si>
  <si>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</si>
  <si>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</si>
  <si>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</si>
  <si>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</si>
  <si>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</si>
  <si>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</si>
  <si>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</si>
  <si>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</si>
  <si>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</si>
  <si>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</si>
  <si>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</si>
  <si>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</si>
  <si>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</si>
  <si>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</si>
  <si>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</si>
  <si>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</si>
  <si>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</si>
  <si>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</si>
  <si>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</si>
  <si>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</si>
  <si>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</si>
  <si>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</si>
  <si>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</si>
  <si>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</si>
  <si>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</si>
  <si>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</si>
  <si>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</si>
  <si>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</si>
  <si>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</si>
  <si>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</si>
  <si>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</si>
  <si>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</si>
  <si>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</si>
  <si>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</si>
  <si>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</si>
  <si>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</si>
  <si>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</si>
  <si>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</si>
  <si>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</si>
  <si>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</si>
  <si>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</si>
  <si>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</si>
  <si>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</si>
  <si>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</si>
  <si>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</si>
  <si>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</si>
  <si>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</si>
  <si>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</si>
  <si>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</si>
  <si>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</si>
  <si>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</si>
  <si>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</si>
  <si>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</si>
  <si>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</si>
  <si>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</si>
  <si>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</si>
  <si>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</si>
  <si>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</si>
  <si>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</si>
  <si>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</si>
  <si>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</si>
  <si>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</si>
  <si>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</si>
  <si>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</si>
  <si>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</si>
  <si>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2.83</t>
  </si>
  <si>
    <t>病院事業会計</t>
  </si>
  <si>
    <t>水道事業会計</t>
  </si>
  <si>
    <t>一般会計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</si>
  <si>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</si>
  <si>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</si>
  <si>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</si>
  <si>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</si>
  <si>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</si>
  <si>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</si>
  <si>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</si>
  <si>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</si>
  <si>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</si>
  <si>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</si>
  <si>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</si>
  <si>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北空知広域水道企業団</t>
    <rPh sb="0" eb="10">
      <t>キタソラチコウイキスイドウキギョウダン</t>
    </rPh>
    <phoneticPr fontId="2"/>
  </si>
  <si>
    <t>北空知圏学校給食組合</t>
    <rPh sb="0" eb="10">
      <t>キタソラチケンガッコウキュウショククミアイ</t>
    </rPh>
    <phoneticPr fontId="2"/>
  </si>
  <si>
    <t>深川地区消防組合</t>
    <rPh sb="0" eb="8">
      <t>フカガワチクショウボウクミアイ</t>
    </rPh>
    <phoneticPr fontId="2"/>
  </si>
  <si>
    <t>中・北空知廃棄物処理広域連合</t>
    <rPh sb="0" eb="1">
      <t>ナカ</t>
    </rPh>
    <rPh sb="2" eb="5">
      <t>キタソラチ</t>
    </rPh>
    <rPh sb="5" eb="8">
      <t>ハイキブツ</t>
    </rPh>
    <rPh sb="8" eb="10">
      <t>ショリ</t>
    </rPh>
    <rPh sb="10" eb="14">
      <t>コウイキレンゴウ</t>
    </rPh>
    <phoneticPr fontId="2"/>
  </si>
  <si>
    <t>空知教育センター組合</t>
    <rPh sb="0" eb="4">
      <t>ソラチキョウイク</t>
    </rPh>
    <rPh sb="8" eb="10">
      <t>クミアイ</t>
    </rPh>
    <phoneticPr fontId="2"/>
  </si>
  <si>
    <t>北空知衛生センター組合</t>
    <rPh sb="0" eb="3">
      <t>キタソラチ</t>
    </rPh>
    <rPh sb="3" eb="5">
      <t>エイセイ</t>
    </rPh>
    <rPh sb="9" eb="11">
      <t>クミアイ</t>
    </rPh>
    <phoneticPr fontId="2"/>
  </si>
  <si>
    <t>-</t>
    <phoneticPr fontId="2"/>
  </si>
  <si>
    <t>株式会社 深川振興公社</t>
    <rPh sb="0" eb="4">
      <t>カブシキガイシャ</t>
    </rPh>
    <rPh sb="5" eb="11">
      <t>フカガワシンコウコウシャ</t>
    </rPh>
    <phoneticPr fontId="2"/>
  </si>
  <si>
    <t>公共施設整備基金</t>
    <phoneticPr fontId="5"/>
  </si>
  <si>
    <t>深川市ふるさと応援基金</t>
    <phoneticPr fontId="5"/>
  </si>
  <si>
    <t>公共交通整備基金</t>
    <phoneticPr fontId="5"/>
  </si>
  <si>
    <t>人材育成基金</t>
    <phoneticPr fontId="5"/>
  </si>
  <si>
    <t>社会福祉振興基金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</si>
</sst>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B5F-4844-85D7-E750AB065F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84223</c:v>
                </c:pt>
                <c:pt idx="1">
                  <c:v>105529</c:v>
                </c:pt>
                <c:pt idx="2">
                  <c:v>220183</c:v>
                </c:pt>
                <c:pt idx="3">
                  <c:v>86517</c:v>
                </c:pt>
                <c:pt idx="4">
                  <c:v>119529</c:v>
                </c:pt>
              </c:numCache>
            </c:numRef>
          </c:val>
          <c:smooth val="0"/>
          <c:extLst>
            <c:ext xmlns:c16="http://schemas.microsoft.com/office/drawing/2014/chart" uri="{C3380CC4-5D6E-409C-BE32-E72D297353CC}">
              <c16:uniqueId val="{00000001-BB5F-4844-85D7-E750AB065FD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2.87</c:v>
                </c:pt>
                <c:pt idx="1">
                  <c:v>4.7</c:v>
                </c:pt>
                <c:pt idx="2">
                  <c:v>1.32</c:v>
                </c:pt>
                <c:pt idx="3">
                  <c:v>1.38</c:v>
                </c:pt>
                <c:pt idx="4">
                  <c:v>1.27</c:v>
                </c:pt>
              </c:numCache>
            </c:numRef>
          </c:val>
          <c:extLst>
            <c:ext xmlns:c16="http://schemas.microsoft.com/office/drawing/2014/chart" uri="{C3380CC4-5D6E-409C-BE32-E72D297353CC}">
              <c16:uniqueId val="{00000000-368D-44D7-AAF7-EECF7A8138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5.61</c:v>
                </c:pt>
                <c:pt idx="1">
                  <c:v>6.99</c:v>
                </c:pt>
                <c:pt idx="2">
                  <c:v>7.74</c:v>
                </c:pt>
                <c:pt idx="3">
                  <c:v>10.93</c:v>
                </c:pt>
                <c:pt idx="4">
                  <c:v>11.37</c:v>
                </c:pt>
              </c:numCache>
            </c:numRef>
          </c:val>
          <c:extLst>
            <c:ext xmlns:c16="http://schemas.microsoft.com/office/drawing/2014/chart" uri="{C3380CC4-5D6E-409C-BE32-E72D297353CC}">
              <c16:uniqueId val="{00000001-368D-44D7-AAF7-EECF7A8138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2.2200000000000002</c:v>
                </c:pt>
                <c:pt idx="1">
                  <c:v>3.61</c:v>
                </c:pt>
                <c:pt idx="2">
                  <c:v>-2.83</c:v>
                </c:pt>
                <c:pt idx="3">
                  <c:v>3.31</c:v>
                </c:pt>
                <c:pt idx="4">
                  <c:v>0.83</c:v>
                </c:pt>
              </c:numCache>
            </c:numRef>
          </c:val>
          <c:smooth val="0"/>
          <c:extLst>
            <c:ext xmlns:c16="http://schemas.microsoft.com/office/drawing/2014/chart" uri="{C3380CC4-5D6E-409C-BE32-E72D297353CC}">
              <c16:uniqueId val="{00000002-368D-44D7-AAF7-EECF7A8138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0.26</c:v>
                </c:pt>
                <c:pt idx="4">
                  <c:v>#N/A</c:v>
                </c:pt>
                <c:pt idx="5">
                  <c:v>0.08</c:v>
                </c:pt>
                <c:pt idx="6">
                  <c:v>0</c:v>
                </c:pt>
                <c:pt idx="7">
                  <c:v>0</c:v>
                </c:pt>
                <c:pt idx="8">
                  <c:v>0</c:v>
                </c:pt>
                <c:pt idx="9">
                  <c:v>0</c:v>
                </c:pt>
              </c:numCache>
            </c:numRef>
          </c:val>
          <c:extLst>
            <c:ext xmlns:c16="http://schemas.microsoft.com/office/drawing/2014/chart" uri="{C3380CC4-5D6E-409C-BE32-E72D297353CC}">
              <c16:uniqueId val="{00000000-3C81-406B-A67A-37DAA0E0CC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81-406B-A67A-37DAA0E0CC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C81-406B-A67A-37DAA0E0CCF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3-3C81-406B-A67A-37DAA0E0CCF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0.46</c:v>
                </c:pt>
                <c:pt idx="4">
                  <c:v>#N/A</c:v>
                </c:pt>
                <c:pt idx="5">
                  <c:v>0.66</c:v>
                </c:pt>
                <c:pt idx="6">
                  <c:v>#N/A</c:v>
                </c:pt>
                <c:pt idx="7">
                  <c:v>0.13</c:v>
                </c:pt>
                <c:pt idx="8">
                  <c:v>#N/A</c:v>
                </c:pt>
                <c:pt idx="9">
                  <c:v>0.12</c:v>
                </c:pt>
              </c:numCache>
            </c:numRef>
          </c:val>
          <c:extLst>
            <c:ext xmlns:c16="http://schemas.microsoft.com/office/drawing/2014/chart" uri="{C3380CC4-5D6E-409C-BE32-E72D297353CC}">
              <c16:uniqueId val="{00000004-3C81-406B-A67A-37DAA0E0CCF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0.12</c:v>
                </c:pt>
                <c:pt idx="4">
                  <c:v>#N/A</c:v>
                </c:pt>
                <c:pt idx="5">
                  <c:v>0</c:v>
                </c:pt>
                <c:pt idx="6">
                  <c:v>#N/A</c:v>
                </c:pt>
                <c:pt idx="7">
                  <c:v>0.05</c:v>
                </c:pt>
                <c:pt idx="8">
                  <c:v>#N/A</c:v>
                </c:pt>
                <c:pt idx="9">
                  <c:v>0.17</c:v>
                </c:pt>
              </c:numCache>
            </c:numRef>
          </c:val>
          <c:extLst>
            <c:ext xmlns:c16="http://schemas.microsoft.com/office/drawing/2014/chart" uri="{C3380CC4-5D6E-409C-BE32-E72D297353CC}">
              <c16:uniqueId val="{00000005-3C81-406B-A67A-37DAA0E0CCF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1.44</c:v>
                </c:pt>
                <c:pt idx="8">
                  <c:v>#N/A</c:v>
                </c:pt>
                <c:pt idx="9">
                  <c:v>1.1599999999999999</c:v>
                </c:pt>
              </c:numCache>
            </c:numRef>
          </c:val>
          <c:extLst>
            <c:ext xmlns:c16="http://schemas.microsoft.com/office/drawing/2014/chart" uri="{C3380CC4-5D6E-409C-BE32-E72D297353CC}">
              <c16:uniqueId val="{00000006-3C81-406B-A67A-37DAA0E0CCF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2.87</c:v>
                </c:pt>
                <c:pt idx="2">
                  <c:v>#N/A</c:v>
                </c:pt>
                <c:pt idx="3">
                  <c:v>4.6900000000000004</c:v>
                </c:pt>
                <c:pt idx="4">
                  <c:v>#N/A</c:v>
                </c:pt>
                <c:pt idx="5">
                  <c:v>1.32</c:v>
                </c:pt>
                <c:pt idx="6">
                  <c:v>#N/A</c:v>
                </c:pt>
                <c:pt idx="7">
                  <c:v>1.38</c:v>
                </c:pt>
                <c:pt idx="8">
                  <c:v>#N/A</c:v>
                </c:pt>
                <c:pt idx="9">
                  <c:v>1.26</c:v>
                </c:pt>
              </c:numCache>
            </c:numRef>
          </c:val>
          <c:extLst>
            <c:ext xmlns:c16="http://schemas.microsoft.com/office/drawing/2014/chart" uri="{C3380CC4-5D6E-409C-BE32-E72D297353CC}">
              <c16:uniqueId val="{00000007-3C81-406B-A67A-37DAA0E0CCF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4.1399999999999997</c:v>
                </c:pt>
                <c:pt idx="2">
                  <c:v>#N/A</c:v>
                </c:pt>
                <c:pt idx="3">
                  <c:v>3.94</c:v>
                </c:pt>
                <c:pt idx="4">
                  <c:v>#N/A</c:v>
                </c:pt>
                <c:pt idx="5">
                  <c:v>3.88</c:v>
                </c:pt>
                <c:pt idx="6">
                  <c:v>#N/A</c:v>
                </c:pt>
                <c:pt idx="7">
                  <c:v>3.5</c:v>
                </c:pt>
                <c:pt idx="8">
                  <c:v>#N/A</c:v>
                </c:pt>
                <c:pt idx="9">
                  <c:v>2.65</c:v>
                </c:pt>
              </c:numCache>
            </c:numRef>
          </c:val>
          <c:extLst>
            <c:ext xmlns:c16="http://schemas.microsoft.com/office/drawing/2014/chart" uri="{C3380CC4-5D6E-409C-BE32-E72D297353CC}">
              <c16:uniqueId val="{00000008-3C81-406B-A67A-37DAA0E0CCF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2.42</c:v>
                </c:pt>
                <c:pt idx="2">
                  <c:v>#N/A</c:v>
                </c:pt>
                <c:pt idx="3">
                  <c:v>6.98</c:v>
                </c:pt>
                <c:pt idx="4">
                  <c:v>#N/A</c:v>
                </c:pt>
                <c:pt idx="5">
                  <c:v>10.91</c:v>
                </c:pt>
                <c:pt idx="6">
                  <c:v>#N/A</c:v>
                </c:pt>
                <c:pt idx="7">
                  <c:v>10.72</c:v>
                </c:pt>
                <c:pt idx="8">
                  <c:v>#N/A</c:v>
                </c:pt>
                <c:pt idx="9">
                  <c:v>5.86</c:v>
                </c:pt>
              </c:numCache>
            </c:numRef>
          </c:val>
          <c:extLst>
            <c:ext xmlns:c16="http://schemas.microsoft.com/office/drawing/2014/chart" uri="{C3380CC4-5D6E-409C-BE32-E72D297353CC}">
              <c16:uniqueId val="{00000009-3C81-406B-A67A-37DAA0E0CC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1865</c:v>
                </c:pt>
                <c:pt idx="5">
                  <c:v>1927</c:v>
                </c:pt>
                <c:pt idx="8">
                  <c:v>2009</c:v>
                </c:pt>
                <c:pt idx="11">
                  <c:v>2010</c:v>
                </c:pt>
                <c:pt idx="14">
                  <c:v>2120</c:v>
                </c:pt>
              </c:numCache>
            </c:numRef>
          </c:val>
          <c:extLst>
            <c:ext xmlns:c16="http://schemas.microsoft.com/office/drawing/2014/chart" uri="{C3380CC4-5D6E-409C-BE32-E72D297353CC}">
              <c16:uniqueId val="{00000000-3D75-4193-8DB8-577FFEB292B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75-4193-8DB8-577FFEB292B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25</c:v>
                </c:pt>
                <c:pt idx="6">
                  <c:v>25</c:v>
                </c:pt>
                <c:pt idx="9">
                  <c:v>14</c:v>
                </c:pt>
                <c:pt idx="12">
                  <c:v>16</c:v>
                </c:pt>
              </c:numCache>
            </c:numRef>
          </c:val>
          <c:extLst>
            <c:ext xmlns:c16="http://schemas.microsoft.com/office/drawing/2014/chart" uri="{C3380CC4-5D6E-409C-BE32-E72D297353CC}">
              <c16:uniqueId val="{00000002-3D75-4193-8DB8-577FFEB292B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22</c:v>
                </c:pt>
                <c:pt idx="6">
                  <c:v>22</c:v>
                </c:pt>
                <c:pt idx="9">
                  <c:v>22</c:v>
                </c:pt>
                <c:pt idx="12">
                  <c:v>18</c:v>
                </c:pt>
              </c:numCache>
            </c:numRef>
          </c:val>
          <c:extLst>
            <c:ext xmlns:c16="http://schemas.microsoft.com/office/drawing/2014/chart" uri="{C3380CC4-5D6E-409C-BE32-E72D297353CC}">
              <c16:uniqueId val="{00000003-3D75-4193-8DB8-577FFEB292B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699</c:v>
                </c:pt>
                <c:pt idx="3">
                  <c:v>785</c:v>
                </c:pt>
                <c:pt idx="6">
                  <c:v>802</c:v>
                </c:pt>
                <c:pt idx="9">
                  <c:v>865</c:v>
                </c:pt>
                <c:pt idx="12">
                  <c:v>765</c:v>
                </c:pt>
              </c:numCache>
            </c:numRef>
          </c:val>
          <c:extLst>
            <c:ext xmlns:c16="http://schemas.microsoft.com/office/drawing/2014/chart" uri="{C3380CC4-5D6E-409C-BE32-E72D297353CC}">
              <c16:uniqueId val="{00000004-3D75-4193-8DB8-577FFEB292B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75-4193-8DB8-577FFEB292B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75-4193-8DB8-577FFEB292B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2100</c:v>
                </c:pt>
                <c:pt idx="3">
                  <c:v>2218</c:v>
                </c:pt>
                <c:pt idx="6">
                  <c:v>2328</c:v>
                </c:pt>
                <c:pt idx="9">
                  <c:v>2345</c:v>
                </c:pt>
                <c:pt idx="12">
                  <c:v>2509</c:v>
                </c:pt>
              </c:numCache>
            </c:numRef>
          </c:val>
          <c:extLst>
            <c:ext xmlns:c16="http://schemas.microsoft.com/office/drawing/2014/chart" uri="{C3380CC4-5D6E-409C-BE32-E72D297353CC}">
              <c16:uniqueId val="{00000007-3D75-4193-8DB8-577FFEB292B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987</c:v>
                </c:pt>
                <c:pt idx="2">
                  <c:v>#N/A</c:v>
                </c:pt>
                <c:pt idx="3">
                  <c:v>#N/A</c:v>
                </c:pt>
                <c:pt idx="4">
                  <c:v>1123</c:v>
                </c:pt>
                <c:pt idx="5">
                  <c:v>#N/A</c:v>
                </c:pt>
                <c:pt idx="6">
                  <c:v>#N/A</c:v>
                </c:pt>
                <c:pt idx="7">
                  <c:v>1168</c:v>
                </c:pt>
                <c:pt idx="8">
                  <c:v>#N/A</c:v>
                </c:pt>
                <c:pt idx="9">
                  <c:v>#N/A</c:v>
                </c:pt>
                <c:pt idx="10">
                  <c:v>1236</c:v>
                </c:pt>
                <c:pt idx="11">
                  <c:v>#N/A</c:v>
                </c:pt>
                <c:pt idx="12">
                  <c:v>#N/A</c:v>
                </c:pt>
                <c:pt idx="13">
                  <c:v>1188</c:v>
                </c:pt>
                <c:pt idx="14">
                  <c:v>#N/A</c:v>
                </c:pt>
              </c:numCache>
            </c:numRef>
          </c:val>
          <c:smooth val="0"/>
          <c:extLst>
            <c:ext xmlns:c16="http://schemas.microsoft.com/office/drawing/2014/chart" uri="{C3380CC4-5D6E-409C-BE32-E72D297353CC}">
              <c16:uniqueId val="{00000008-3D75-4193-8DB8-577FFEB292B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18567</c:v>
                </c:pt>
                <c:pt idx="5">
                  <c:v>18256</c:v>
                </c:pt>
                <c:pt idx="8">
                  <c:v>17937</c:v>
                </c:pt>
                <c:pt idx="11">
                  <c:v>16965</c:v>
                </c:pt>
                <c:pt idx="14">
                  <c:v>16390</c:v>
                </c:pt>
              </c:numCache>
            </c:numRef>
          </c:val>
          <c:extLst>
            <c:ext xmlns:c16="http://schemas.microsoft.com/office/drawing/2014/chart" uri="{C3380CC4-5D6E-409C-BE32-E72D297353CC}">
              <c16:uniqueId val="{00000000-6EC2-4F5B-89CA-D33B02E356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1805</c:v>
                </c:pt>
                <c:pt idx="5">
                  <c:v>1670</c:v>
                </c:pt>
                <c:pt idx="8">
                  <c:v>1505</c:v>
                </c:pt>
                <c:pt idx="11">
                  <c:v>1323</c:v>
                </c:pt>
                <c:pt idx="14">
                  <c:v>1142</c:v>
                </c:pt>
              </c:numCache>
            </c:numRef>
          </c:val>
          <c:extLst>
            <c:ext xmlns:c16="http://schemas.microsoft.com/office/drawing/2014/chart" uri="{C3380CC4-5D6E-409C-BE32-E72D297353CC}">
              <c16:uniqueId val="{00000001-6EC2-4F5B-89CA-D33B02E356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2302</c:v>
                </c:pt>
                <c:pt idx="5">
                  <c:v>2983</c:v>
                </c:pt>
                <c:pt idx="8">
                  <c:v>3353</c:v>
                </c:pt>
                <c:pt idx="11">
                  <c:v>3264</c:v>
                </c:pt>
                <c:pt idx="14">
                  <c:v>3348</c:v>
                </c:pt>
              </c:numCache>
            </c:numRef>
          </c:val>
          <c:extLst>
            <c:ext xmlns:c16="http://schemas.microsoft.com/office/drawing/2014/chart" uri="{C3380CC4-5D6E-409C-BE32-E72D297353CC}">
              <c16:uniqueId val="{00000002-6EC2-4F5B-89CA-D33B02E356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C2-4F5B-89CA-D33B02E356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C2-4F5B-89CA-D33B02E356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6EC2-4F5B-89CA-D33B02E356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1517</c:v>
                </c:pt>
                <c:pt idx="3">
                  <c:v>1399</c:v>
                </c:pt>
                <c:pt idx="6">
                  <c:v>1375</c:v>
                </c:pt>
                <c:pt idx="9">
                  <c:v>1412</c:v>
                </c:pt>
                <c:pt idx="12">
                  <c:v>1500</c:v>
                </c:pt>
              </c:numCache>
            </c:numRef>
          </c:val>
          <c:extLst>
            <c:ext xmlns:c16="http://schemas.microsoft.com/office/drawing/2014/chart" uri="{C3380CC4-5D6E-409C-BE32-E72D297353CC}">
              <c16:uniqueId val="{00000006-6EC2-4F5B-89CA-D33B02E356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c:v>
                </c:pt>
                <c:pt idx="3">
                  <c:v>88</c:v>
                </c:pt>
                <c:pt idx="6">
                  <c:v>70</c:v>
                </c:pt>
                <c:pt idx="9">
                  <c:v>53</c:v>
                </c:pt>
                <c:pt idx="12">
                  <c:v>35</c:v>
                </c:pt>
              </c:numCache>
            </c:numRef>
          </c:val>
          <c:extLst>
            <c:ext xmlns:c16="http://schemas.microsoft.com/office/drawing/2014/chart" uri="{C3380CC4-5D6E-409C-BE32-E72D297353CC}">
              <c16:uniqueId val="{00000007-6EC2-4F5B-89CA-D33B02E356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7844</c:v>
                </c:pt>
                <c:pt idx="3">
                  <c:v>7560</c:v>
                </c:pt>
                <c:pt idx="6">
                  <c:v>7019</c:v>
                </c:pt>
                <c:pt idx="9">
                  <c:v>6615</c:v>
                </c:pt>
                <c:pt idx="12">
                  <c:v>6151</c:v>
                </c:pt>
              </c:numCache>
            </c:numRef>
          </c:val>
          <c:extLst>
            <c:ext xmlns:c16="http://schemas.microsoft.com/office/drawing/2014/chart" uri="{C3380CC4-5D6E-409C-BE32-E72D297353CC}">
              <c16:uniqueId val="{00000008-6EC2-4F5B-89CA-D33B02E356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c:v>
                </c:pt>
                <c:pt idx="3">
                  <c:v>13</c:v>
                </c:pt>
                <c:pt idx="6">
                  <c:v>0</c:v>
                </c:pt>
                <c:pt idx="9">
                  <c:v>0</c:v>
                </c:pt>
                <c:pt idx="12">
                  <c:v>0</c:v>
                </c:pt>
              </c:numCache>
            </c:numRef>
          </c:val>
          <c:extLst>
            <c:ext xmlns:c16="http://schemas.microsoft.com/office/drawing/2014/chart" uri="{C3380CC4-5D6E-409C-BE32-E72D297353CC}">
              <c16:uniqueId val="{00000009-6EC2-4F5B-89CA-D33B02E356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22163</c:v>
                </c:pt>
                <c:pt idx="3">
                  <c:v>22182</c:v>
                </c:pt>
                <c:pt idx="6">
                  <c:v>23377</c:v>
                </c:pt>
                <c:pt idx="9">
                  <c:v>22648</c:v>
                </c:pt>
                <c:pt idx="12">
                  <c:v>22276</c:v>
                </c:pt>
              </c:numCache>
            </c:numRef>
          </c:val>
          <c:extLst>
            <c:ext xmlns:c16="http://schemas.microsoft.com/office/drawing/2014/chart" uri="{C3380CC4-5D6E-409C-BE32-E72D297353CC}">
              <c16:uniqueId val="{0000000A-6EC2-4F5B-89CA-D33B02E356A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8983</c:v>
                </c:pt>
                <c:pt idx="2">
                  <c:v>#N/A</c:v>
                </c:pt>
                <c:pt idx="3">
                  <c:v>#N/A</c:v>
                </c:pt>
                <c:pt idx="4">
                  <c:v>8334</c:v>
                </c:pt>
                <c:pt idx="5">
                  <c:v>#N/A</c:v>
                </c:pt>
                <c:pt idx="6">
                  <c:v>#N/A</c:v>
                </c:pt>
                <c:pt idx="7">
                  <c:v>9046</c:v>
                </c:pt>
                <c:pt idx="8">
                  <c:v>#N/A</c:v>
                </c:pt>
                <c:pt idx="9">
                  <c:v>#N/A</c:v>
                </c:pt>
                <c:pt idx="10">
                  <c:v>9174</c:v>
                </c:pt>
                <c:pt idx="11">
                  <c:v>#N/A</c:v>
                </c:pt>
                <c:pt idx="12">
                  <c:v>#N/A</c:v>
                </c:pt>
                <c:pt idx="13">
                  <c:v>9082</c:v>
                </c:pt>
                <c:pt idx="14">
                  <c:v>#N/A</c:v>
                </c:pt>
              </c:numCache>
            </c:numRef>
          </c:val>
          <c:smooth val="0"/>
          <c:extLst>
            <c:ext xmlns:c16="http://schemas.microsoft.com/office/drawing/2014/chart" uri="{C3380CC4-5D6E-409C-BE32-E72D297353CC}">
              <c16:uniqueId val="{0000000B-6EC2-4F5B-89CA-D33B02E356A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720</c:v>
                </c:pt>
                <c:pt idx="1">
                  <c:v>1023</c:v>
                </c:pt>
                <c:pt idx="2">
                  <c:v>1094</c:v>
                </c:pt>
              </c:numCache>
            </c:numRef>
          </c:val>
          <c:extLst>
            <c:ext xmlns:c16="http://schemas.microsoft.com/office/drawing/2014/chart" uri="{C3380CC4-5D6E-409C-BE32-E72D297353CC}">
              <c16:uniqueId val="{00000000-2D9F-41EC-8995-5DA31FB47B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715</c:v>
                </c:pt>
                <c:pt idx="1">
                  <c:v>665</c:v>
                </c:pt>
                <c:pt idx="2">
                  <c:v>406</c:v>
                </c:pt>
              </c:numCache>
            </c:numRef>
          </c:val>
          <c:extLst>
            <c:ext xmlns:c16="http://schemas.microsoft.com/office/drawing/2014/chart" uri="{C3380CC4-5D6E-409C-BE32-E72D297353CC}">
              <c16:uniqueId val="{00000001-2D9F-41EC-8995-5DA31FB47B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1080</c:v>
                </c:pt>
                <c:pt idx="1">
                  <c:v>881</c:v>
                </c:pt>
                <c:pt idx="2">
                  <c:v>1226</c:v>
                </c:pt>
              </c:numCache>
            </c:numRef>
          </c:val>
          <c:extLst>
            <c:ext xmlns:c16="http://schemas.microsoft.com/office/drawing/2014/chart" uri="{C3380CC4-5D6E-409C-BE32-E72D297353CC}">
              <c16:uniqueId val="{00000002-2D9F-41EC-8995-5DA31FB47B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過去に実施した大型事業のために発行した地方債残高が多額なことから公債費も大きなものとなっている。</a:t>
          </a:r>
        </a:p>
        <a:p>
          <a:r>
            <a:rPr kumimoji="1" lang="ja-JP" altLang="en-US" sz="1400">
              <a:latin typeface="ＭＳ ゴシック" pitchFamily="49" charset="-128"/>
              <a:ea typeface="ＭＳ ゴシック" pitchFamily="49" charset="-128"/>
            </a:rPr>
            <a:t>　平成１９年度以降、地方債の発行抑制を進めており、平成２１年度のピークを境に公債費は減少傾向にあったが、深川中学校改築事業等の償還開始により再び増加傾向にあるため、引き続き公債費の適正化を図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１９年度以降、財政の健全化に向け地方債の発行抑制を推進しているが、依然として地方債残高が大きいため、将来負担額が大きく増加しないよう、地方債の発行抑制に努め、将来負担率の低減につなげ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北海道深川市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国による普通交付税の追加交付があったことによる増や、ふるさと納税寄付金が増加したことによる増。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全会計を通じた剰余の確保と基金残高のバランスを図り、健全な財政運営に努める。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公共施設整備基金は、公共施設の整備には多額の費用が必要となることから、必要経費の財源に充てる。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深川市ふるさと応援基金は、ふるさと納税制度を通じて、深川市を応援するために寄せられた寄附金等を活用し、深川市のまちづくりを推進に必要な財源に充てる。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公共交通整備基金は、公共交通の整備に必要な財源に充てる。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公共施設整備基金の減は、新庁舎建設事業や公共施設の長寿命化に向けた計画的な修繕の実施による減。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深川市ふるさと応援基金の増は、ふるさと納税寄付金が増加したことによる増。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国による普通交付税の追加交付があったことによる増。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剰余の確保と基金残高のバランスを図り、健全な財政運営に努める。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市債の償還に充てるため取崩を行ったことによる減。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平成１９年度以降、地方債の発行抑制を進めており、今後とも公債費の適正化を図るよう努める。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18,329
18,166
529.42
20,236,544
20,110,318
121,998
9,618,310
22,275,943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人口の減少や高齢化の進行、市内における主要産業がないこと等により財政基盤が弱く、類似団体を大きく下回っている。</a:t>
          </a:r>
        </a:p>
        <a:p>
          <a:r>
            <a:rPr kumimoji="1" lang="ja-JP" altLang="en-US" sz="1300">
              <a:latin typeface="ＭＳ Ｐゴシック" panose="020B0600070205080204" pitchFamily="50" charset="-128"/>
              <a:ea typeface="ＭＳ Ｐゴシック" panose="020B0600070205080204" pitchFamily="50" charset="-128"/>
            </a:rPr>
            <a:t>　職員の定員管理や給与構造改革による人件費の圧縮、投資的経費の抑制による公債費の削減、事務・事業の徹底した見直しにより、財政の健全化に努める。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20320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6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167640</xdr:rowOff>
    </xdr:from>
    <xdr:to>
      <xdr:col>19</xdr:col>
      <xdr:colOff>133350</xdr:colOff>
      <xdr:row>44</xdr:row>
      <xdr:rowOff>20320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399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113047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経常経費に占める公債費償還額の割合が高く、依然として数値は高い傾向にあるが、平成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年から実施している財政収支改善方策により各種経常経費を圧縮したため、類似団体に比べ比率が低い水準に推移した。</a:t>
          </a:r>
        </a:p>
        <a:p>
          <a:r>
            <a:rPr kumimoji="1" lang="ja-JP" altLang="en-US" sz="1300">
              <a:latin typeface="ＭＳ Ｐゴシック" panose="020B0600070205080204" pitchFamily="50" charset="-128"/>
              <a:ea typeface="ＭＳ Ｐゴシック" panose="020B0600070205080204" pitchFamily="50" charset="-128"/>
            </a:rPr>
            <a:t>　今後も引き続き、職員の定員管理や給与構造改革による人件費の圧縮、投資的経費の抑制による公債費の削減、事務・事業の徹底した見直しにより、経常経費の節減に努める。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23585</xdr:rowOff>
    </xdr:from>
    <xdr:to>
      <xdr:col>23</xdr:col>
      <xdr:colOff>133350</xdr:colOff>
      <xdr:row>59</xdr:row>
      <xdr:rowOff>17599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9967685"/>
          <a:ext cx="838200" cy="1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23585</xdr:rowOff>
    </xdr:from>
    <xdr:to>
      <xdr:col>19</xdr:col>
      <xdr:colOff>133350</xdr:colOff>
      <xdr:row>58</xdr:row>
      <xdr:rowOff>130447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9967685"/>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160565</xdr:rowOff>
    </xdr:from>
    <xdr:to>
      <xdr:col>15</xdr:col>
      <xdr:colOff>82550</xdr:colOff>
      <xdr:row>58</xdr:row>
      <xdr:rowOff>130447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33215"/>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160565</xdr:rowOff>
    </xdr:from>
    <xdr:to>
      <xdr:col>11</xdr:col>
      <xdr:colOff>31750</xdr:colOff>
      <xdr:row>58</xdr:row>
      <xdr:rowOff>147683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3321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138249</xdr:rowOff>
    </xdr:from>
    <xdr:to>
      <xdr:col>23</xdr:col>
      <xdr:colOff>184150</xdr:colOff>
      <xdr:row>59</xdr:row>
      <xdr:rowOff>68399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154776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2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144235</xdr:rowOff>
    </xdr:from>
    <xdr:to>
      <xdr:col>19</xdr:col>
      <xdr:colOff>184150</xdr:colOff>
      <xdr:row>58</xdr:row>
      <xdr:rowOff>74385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84562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68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79647</xdr:rowOff>
    </xdr:from>
    <xdr:to>
      <xdr:col>15</xdr:col>
      <xdr:colOff>133350</xdr:colOff>
      <xdr:row>59</xdr:row>
      <xdr:rowOff>9797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19974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109765</xdr:rowOff>
    </xdr:from>
    <xdr:to>
      <xdr:col>11</xdr:col>
      <xdr:colOff>82550</xdr:colOff>
      <xdr:row>58</xdr:row>
      <xdr:rowOff>39915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50092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5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96883</xdr:rowOff>
    </xdr:from>
    <xdr:to>
      <xdr:col>7</xdr:col>
      <xdr:colOff>31750</xdr:colOff>
      <xdr:row>59</xdr:row>
      <xdr:rowOff>27033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37210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[289,486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類似団体に比べ、主に物件費・維持補修費を要因としており、施設の維持管理などに経費がかかっている。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公共施設等総合管理計画に基づき、公共施設等の集約や複合化、除却を進めることにより経費の削減を図る。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58317</xdr:rowOff>
    </xdr:from>
    <xdr:to>
      <xdr:col>23</xdr:col>
      <xdr:colOff>133350</xdr:colOff>
      <xdr:row>81</xdr:row>
      <xdr:rowOff>63503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5767"/>
          <a:ext cx="8382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50333</xdr:rowOff>
    </xdr:from>
    <xdr:to>
      <xdr:col>19</xdr:col>
      <xdr:colOff>133350</xdr:colOff>
      <xdr:row>81</xdr:row>
      <xdr:rowOff>58317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7783"/>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47338</xdr:rowOff>
    </xdr:from>
    <xdr:to>
      <xdr:col>15</xdr:col>
      <xdr:colOff>82550</xdr:colOff>
      <xdr:row>81</xdr:row>
      <xdr:rowOff>50333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4788"/>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47338</xdr:rowOff>
    </xdr:from>
    <xdr:to>
      <xdr:col>11</xdr:col>
      <xdr:colOff>31750</xdr:colOff>
      <xdr:row>81</xdr:row>
      <xdr:rowOff>47385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34788"/>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12703</xdr:rowOff>
    </xdr:from>
    <xdr:to>
      <xdr:col>23</xdr:col>
      <xdr:colOff>184150</xdr:colOff>
      <xdr:row>81</xdr:row>
      <xdr:rowOff>114303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60980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7517</xdr:rowOff>
    </xdr:from>
    <xdr:to>
      <xdr:col>19</xdr:col>
      <xdr:colOff>184150</xdr:colOff>
      <xdr:row>81</xdr:row>
      <xdr:rowOff>109117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93894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170983</xdr:rowOff>
    </xdr:from>
    <xdr:to>
      <xdr:col>15</xdr:col>
      <xdr:colOff>133350</xdr:colOff>
      <xdr:row>81</xdr:row>
      <xdr:rowOff>101133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85910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167988</xdr:rowOff>
    </xdr:from>
    <xdr:to>
      <xdr:col>11</xdr:col>
      <xdr:colOff>82550</xdr:colOff>
      <xdr:row>81</xdr:row>
      <xdr:rowOff>98138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82915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168035</xdr:rowOff>
    </xdr:from>
    <xdr:to>
      <xdr:col>7</xdr:col>
      <xdr:colOff>31750</xdr:colOff>
      <xdr:row>81</xdr:row>
      <xdr:rowOff>98185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82962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市立病院の経営健全化を図るため独自削減を実施したため、平均を下回っていたが、近年は平均を上回っている。</a:t>
          </a:r>
        </a:p>
        <a:p>
          <a:r>
            <a:rPr kumimoji="1" lang="ja-JP" altLang="en-US" sz="1300">
              <a:latin typeface="ＭＳ Ｐゴシック" panose="020B0600070205080204" pitchFamily="50" charset="-128"/>
              <a:ea typeface="ＭＳ Ｐゴシック" panose="020B0600070205080204" pitchFamily="50" charset="-128"/>
            </a:rPr>
            <a:t>　今後も給与水準の適正化を図り、定員管理と給与の適正化に努める。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101600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256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807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16329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290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事務事業の効率化・合理化を検討実施することによる採用数の抑制及び退職者の一部不補充などにより、類似団体の平均に近付いている。</a:t>
          </a:r>
        </a:p>
        <a:p>
          <a:r>
            <a:rPr kumimoji="1" lang="ja-JP" altLang="en-US" sz="1300">
              <a:latin typeface="ＭＳ Ｐゴシック" panose="020B0600070205080204" pitchFamily="50" charset="-128"/>
              <a:ea typeface="ＭＳ Ｐゴシック" panose="020B0600070205080204" pitchFamily="50" charset="-128"/>
            </a:rPr>
            <a:t>　今後においても、定員管理の適正化に努める。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46990</xdr:rowOff>
    </xdr:from>
    <xdr:to>
      <xdr:col>81</xdr:col>
      <xdr:colOff>44450</xdr:colOff>
      <xdr:row>61</xdr:row>
      <xdr:rowOff>46990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5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41359</xdr:rowOff>
    </xdr:from>
    <xdr:to>
      <xdr:col>77</xdr:col>
      <xdr:colOff>44450</xdr:colOff>
      <xdr:row>61</xdr:row>
      <xdr:rowOff>46990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9809"/>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14012</xdr:rowOff>
    </xdr:from>
    <xdr:to>
      <xdr:col>72</xdr:col>
      <xdr:colOff>203200</xdr:colOff>
      <xdr:row>61</xdr:row>
      <xdr:rowOff>41359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72462"/>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166158</xdr:rowOff>
    </xdr:from>
    <xdr:to>
      <xdr:col>68</xdr:col>
      <xdr:colOff>152400</xdr:colOff>
      <xdr:row>61</xdr:row>
      <xdr:rowOff>14012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531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167640</xdr:rowOff>
    </xdr:from>
    <xdr:to>
      <xdr:col>77</xdr:col>
      <xdr:colOff>95250</xdr:colOff>
      <xdr:row>61</xdr:row>
      <xdr:rowOff>97790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82567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162009</xdr:rowOff>
    </xdr:from>
    <xdr:to>
      <xdr:col>73</xdr:col>
      <xdr:colOff>44450</xdr:colOff>
      <xdr:row>61</xdr:row>
      <xdr:rowOff>92159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76936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3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134662</xdr:rowOff>
    </xdr:from>
    <xdr:to>
      <xdr:col>68</xdr:col>
      <xdr:colOff>203200</xdr:colOff>
      <xdr:row>61</xdr:row>
      <xdr:rowOff>64812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2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49589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0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病院改築などに伴う地方債の償還に対する繰出しや一般会計における公債費の増により、実質公債費比率が増となっている。</a:t>
          </a:r>
        </a:p>
        <a:p>
          <a:r>
            <a:rPr kumimoji="1" lang="ja-JP" altLang="en-US" sz="1300">
              <a:latin typeface="ＭＳ Ｐゴシック" panose="020B0600070205080204" pitchFamily="50" charset="-128"/>
              <a:ea typeface="ＭＳ Ｐゴシック" panose="020B0600070205080204" pitchFamily="50" charset="-128"/>
            </a:rPr>
            <a:t>　新庁舎建設等により一定程度比率の増加が見込まれるが、大型施設等の地方債の償還が終了していくことで徐々に低下する見込みである。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148696</xdr:rowOff>
    </xdr:from>
    <xdr:to>
      <xdr:col>81</xdr:col>
      <xdr:colOff>44450</xdr:colOff>
      <xdr:row>37</xdr:row>
      <xdr:rowOff>154728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9234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128588</xdr:rowOff>
    </xdr:from>
    <xdr:to>
      <xdr:col>77</xdr:col>
      <xdr:colOff>44450</xdr:colOff>
      <xdr:row>37</xdr:row>
      <xdr:rowOff>148696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722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124566</xdr:rowOff>
    </xdr:from>
    <xdr:to>
      <xdr:col>72</xdr:col>
      <xdr:colOff>203200</xdr:colOff>
      <xdr:row>37</xdr:row>
      <xdr:rowOff>128588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682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124566</xdr:rowOff>
    </xdr:from>
    <xdr:to>
      <xdr:col>68</xdr:col>
      <xdr:colOff>152400</xdr:colOff>
      <xdr:row>37</xdr:row>
      <xdr:rowOff>130598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6821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103928</xdr:rowOff>
    </xdr:from>
    <xdr:to>
      <xdr:col>81</xdr:col>
      <xdr:colOff>95250</xdr:colOff>
      <xdr:row>38</xdr:row>
      <xdr:rowOff>34079</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47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76005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1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97896</xdr:rowOff>
    </xdr:from>
    <xdr:to>
      <xdr:col>77</xdr:col>
      <xdr:colOff>95250</xdr:colOff>
      <xdr:row>38</xdr:row>
      <xdr:rowOff>28046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12823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2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77788</xdr:rowOff>
    </xdr:from>
    <xdr:to>
      <xdr:col>73</xdr:col>
      <xdr:colOff>44450</xdr:colOff>
      <xdr:row>38</xdr:row>
      <xdr:rowOff>7938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164165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73766</xdr:rowOff>
    </xdr:from>
    <xdr:to>
      <xdr:col>68</xdr:col>
      <xdr:colOff>203200</xdr:colOff>
      <xdr:row>38</xdr:row>
      <xdr:rowOff>3916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160143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79798</xdr:rowOff>
    </xdr:from>
    <xdr:to>
      <xdr:col>64</xdr:col>
      <xdr:colOff>152400</xdr:colOff>
      <xdr:row>38</xdr:row>
      <xdr:rowOff>9948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166175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新庁舎建設や病院改築などに伴う地方債の残高に対する繰出し等により将来負担額が大きいことから、比率が類似団体より高くなっている。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　地方債残高の着実な減少により比率は減少傾向にある。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引き続き地方債の発行抑制や基金の取崩の抑制等により比率を下げるよう努める。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23</xdr:row>
      <xdr:rowOff>13194</xdr:rowOff>
    </xdr:from>
    <xdr:to>
      <xdr:col>81</xdr:col>
      <xdr:colOff>44450</xdr:colOff>
      <xdr:row>23</xdr:row>
      <xdr:rowOff>64135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956544"/>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23</xdr:row>
      <xdr:rowOff>52070</xdr:rowOff>
    </xdr:from>
    <xdr:to>
      <xdr:col>77</xdr:col>
      <xdr:colOff>44450</xdr:colOff>
      <xdr:row>23</xdr:row>
      <xdr:rowOff>64135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99542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43886</xdr:rowOff>
    </xdr:from>
    <xdr:to>
      <xdr:col>72</xdr:col>
      <xdr:colOff>203200</xdr:colOff>
      <xdr:row>23</xdr:row>
      <xdr:rowOff>52070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815786"/>
          <a:ext cx="889000" cy="17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43886</xdr:rowOff>
    </xdr:from>
    <xdr:to>
      <xdr:col>68</xdr:col>
      <xdr:colOff>152400</xdr:colOff>
      <xdr:row>23</xdr:row>
      <xdr:rowOff>66816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815786"/>
          <a:ext cx="889000" cy="1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133844</xdr:rowOff>
    </xdr:from>
    <xdr:to>
      <xdr:col>81</xdr:col>
      <xdr:colOff>95250</xdr:colOff>
      <xdr:row>23</xdr:row>
      <xdr:rowOff>63994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9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29721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13335</xdr:rowOff>
    </xdr:from>
    <xdr:to>
      <xdr:col>77</xdr:col>
      <xdr:colOff>95250</xdr:colOff>
      <xdr:row>23</xdr:row>
      <xdr:rowOff>114935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9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99712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404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23</xdr:row>
      <xdr:rowOff>1270</xdr:rowOff>
    </xdr:from>
    <xdr:to>
      <xdr:col>73</xdr:col>
      <xdr:colOff>44450</xdr:colOff>
      <xdr:row>23</xdr:row>
      <xdr:rowOff>102870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9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87647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403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164536</xdr:rowOff>
    </xdr:from>
    <xdr:to>
      <xdr:col>68</xdr:col>
      <xdr:colOff>203200</xdr:colOff>
      <xdr:row>22</xdr:row>
      <xdr:rowOff>94686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79463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16016</xdr:rowOff>
    </xdr:from>
    <xdr:to>
      <xdr:col>64</xdr:col>
      <xdr:colOff>152400</xdr:colOff>
      <xdr:row>23</xdr:row>
      <xdr:rowOff>117616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102393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4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18,329
18,166
529.42
20,236,544
20,110,318
121,998
9,618,310
22,275,943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類似団体平均と比較すると、人件費に係る経常収支比率は低くなっているが、要因として、過去に実施してきた定員適正化計画（平成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年度）等により職員数が平成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年度と比べ約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名の大幅な削減となったことがある。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年度までの間、財政収支改善の一環として給与費の独自削減に取り組んだことにより、病院の経営健全化を推進し、一定の成果をあげている。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159004</xdr:rowOff>
    </xdr:from>
    <xdr:to>
      <xdr:col>24</xdr:col>
      <xdr:colOff>25400</xdr:colOff>
      <xdr:row>35</xdr:row>
      <xdr:rowOff>10414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9883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10414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974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974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47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108204</xdr:rowOff>
    </xdr:from>
    <xdr:to>
      <xdr:col>24</xdr:col>
      <xdr:colOff>76200</xdr:colOff>
      <xdr:row>35</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131064</xdr:rowOff>
    </xdr:from>
    <xdr:to>
      <xdr:col>20</xdr:col>
      <xdr:colOff>38100</xdr:colOff>
      <xdr:row>35</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37338</xdr:rowOff>
    </xdr:from>
    <xdr:to>
      <xdr:col>6</xdr:col>
      <xdr:colOff>171450</xdr:colOff>
      <xdr:row>35</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物件費に係る経常収支比率が類似団体より低く推移したのは、平成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年度から実施している財政収支改善方策により物件費を含む各種経常経費を圧縮したためである。</a:t>
          </a:r>
        </a:p>
        <a:p>
          <a:r>
            <a:rPr kumimoji="1" lang="ja-JP" altLang="en-US" sz="1300">
              <a:latin typeface="ＭＳ Ｐゴシック" panose="020B0600070205080204" pitchFamily="50" charset="-128"/>
              <a:ea typeface="ＭＳ Ｐゴシック" panose="020B0600070205080204" pitchFamily="50" charset="-128"/>
            </a:rPr>
            <a:t>　今後も適正な物件費の維持に努める。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4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5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56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扶助費に係る経常収支比率は類似団体平均を下回っており、令和元年度に悪化したが、令和２年度以降安定した数値で推移している。</a:t>
          </a:r>
        </a:p>
        <a:p>
          <a:r>
            <a:rPr kumimoji="1" lang="ja-JP" altLang="en-US" sz="1300">
              <a:latin typeface="ＭＳ Ｐゴシック" panose="020B0600070205080204" pitchFamily="50" charset="-128"/>
              <a:ea typeface="ＭＳ Ｐゴシック" panose="020B0600070205080204" pitchFamily="50" charset="-128"/>
            </a:rPr>
            <a:t>　今後も生活保護費等の額が財政を圧迫しないよう、資格審査等の適正化や各種手当等の見直しを進めていく。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61685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329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232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32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32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その他の経費は類似団体平均より高い傾向であったが、令和５年度以降同水準まで持ち直している。</a:t>
          </a:r>
        </a:p>
        <a:p>
          <a:r>
            <a:rPr kumimoji="1" lang="ja-JP" altLang="en-US" sz="1300">
              <a:latin typeface="ＭＳ Ｐゴシック" panose="020B0600070205080204" pitchFamily="50" charset="-128"/>
              <a:ea typeface="ＭＳ Ｐゴシック" panose="020B0600070205080204" pitchFamily="50" charset="-128"/>
            </a:rPr>
            <a:t>　引き続き事務事業等の見直しにより様々な費用の縮減に努めていく。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19050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0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61</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1092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5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62</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521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95250</xdr:rowOff>
    </xdr:from>
    <xdr:to>
      <xdr:col>74</xdr:col>
      <xdr:colOff>31750</xdr:colOff>
      <xdr:row>62</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158750</xdr:rowOff>
    </xdr:from>
    <xdr:to>
      <xdr:col>65</xdr:col>
      <xdr:colOff>53975</xdr:colOff>
      <xdr:row>62</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年度までは類似団体を上回っていたが、平成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令６年度の率の上昇については、下水道会計に対する繰出金の一部について、その他から補助費等へ移動した経費があったためである。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病院会計や一部事務組合への繰出金・負担金は、類似団体よりも多額になっていると考えられるため、引き続き事務事業の見直しにより不適当な補助金等は見直しや廃止を行う。</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6661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30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類似団体に比べ公債費に係る経常収支比率が高いが、各大型施設の元金償還が開始されたため、ここ数年元利償還金が増となっているためである。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今後、一定程度の施設更新需要が発生するものの、既存起債の償還や新規地方債の発行を抑制し、公債費残高の低減に努める。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106045</xdr:rowOff>
    </xdr:from>
    <xdr:to>
      <xdr:col>24</xdr:col>
      <xdr:colOff>25400</xdr:colOff>
      <xdr:row>75</xdr:row>
      <xdr:rowOff>128905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64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106045</xdr:rowOff>
    </xdr:from>
    <xdr:to>
      <xdr:col>19</xdr:col>
      <xdr:colOff>187325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647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66040</xdr:rowOff>
    </xdr:from>
    <xdr:to>
      <xdr:col>15</xdr:col>
      <xdr:colOff>98425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247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67945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247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78105</xdr:rowOff>
    </xdr:from>
    <xdr:to>
      <xdr:col>24</xdr:col>
      <xdr:colOff>76200</xdr:colOff>
      <xdr:row>76</xdr:row>
      <xdr:rowOff>8255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50182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55245</xdr:rowOff>
    </xdr:from>
    <xdr:to>
      <xdr:col>20</xdr:col>
      <xdr:colOff>38100</xdr:colOff>
      <xdr:row>75</xdr:row>
      <xdr:rowOff>156845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141622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00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xdr:rowOff>
    </xdr:from>
    <xdr:to>
      <xdr:col>11</xdr:col>
      <xdr:colOff>60325</xdr:colOff>
      <xdr:row>75</xdr:row>
      <xdr:rowOff>116840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101616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平成１６年度からの財政健全化に向けた取り組みや平成２１年度からの新たな財政収支改善を行った結果、類似団体平均を大きく下回ったものである。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今後も事務事業の見直しにより経費の削減に努めていく。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108712</xdr:rowOff>
    </xdr:from>
    <xdr:to>
      <xdr:col>82</xdr:col>
      <xdr:colOff>107950</xdr:colOff>
      <xdr:row>73</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45311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108712</xdr:rowOff>
    </xdr:from>
    <xdr:to>
      <xdr:col>78</xdr:col>
      <xdr:colOff>69850</xdr:colOff>
      <xdr:row>73</xdr:row>
      <xdr:rowOff>74422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4531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159004</xdr:rowOff>
    </xdr:from>
    <xdr:to>
      <xdr:col>73</xdr:col>
      <xdr:colOff>180975</xdr:colOff>
      <xdr:row>73</xdr:row>
      <xdr:rowOff>74422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5034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159004</xdr:rowOff>
    </xdr:from>
    <xdr:to>
      <xdr:col>69</xdr:col>
      <xdr:colOff>92075</xdr:colOff>
      <xdr:row>74</xdr:row>
      <xdr:rowOff>21844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50340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51054</xdr:rowOff>
    </xdr:from>
    <xdr:to>
      <xdr:col>82</xdr:col>
      <xdr:colOff>158750</xdr:colOff>
      <xdr:row>73</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67581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41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57912</xdr:rowOff>
    </xdr:from>
    <xdr:to>
      <xdr:col>78</xdr:col>
      <xdr:colOff>120650</xdr:colOff>
      <xdr:row>72</xdr:row>
      <xdr:rowOff>159512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40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70</xdr:row>
      <xdr:rowOff>169689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17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23622</xdr:rowOff>
    </xdr:from>
    <xdr:to>
      <xdr:col>74</xdr:col>
      <xdr:colOff>31750</xdr:colOff>
      <xdr:row>73</xdr:row>
      <xdr:rowOff>125222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135399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0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108204</xdr:rowOff>
    </xdr:from>
    <xdr:to>
      <xdr:col>69</xdr:col>
      <xdr:colOff>142875</xdr:colOff>
      <xdr:row>73</xdr:row>
      <xdr:rowOff>38354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4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48531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2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112236</xdr:rowOff>
    </xdr:from>
    <xdr:to>
      <xdr:col>29</xdr:col>
      <xdr:colOff>127000</xdr:colOff>
      <xdr:row>17</xdr:row>
      <xdr:rowOff>56963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03061"/>
          <a:ext cx="647700" cy="11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56963</xdr:rowOff>
    </xdr:from>
    <xdr:to>
      <xdr:col>26</xdr:col>
      <xdr:colOff>50800</xdr:colOff>
      <xdr:row>17</xdr:row>
      <xdr:rowOff>68917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19238"/>
          <a:ext cx="698500" cy="11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68917</xdr:rowOff>
    </xdr:from>
    <xdr:to>
      <xdr:col>22</xdr:col>
      <xdr:colOff>114300</xdr:colOff>
      <xdr:row>17</xdr:row>
      <xdr:rowOff>101978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31192"/>
          <a:ext cx="698500" cy="33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77508</xdr:rowOff>
    </xdr:from>
    <xdr:to>
      <xdr:col>18</xdr:col>
      <xdr:colOff>177800</xdr:colOff>
      <xdr:row>17</xdr:row>
      <xdr:rowOff>101978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39783"/>
          <a:ext cx="698500" cy="24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61436</xdr:rowOff>
    </xdr:from>
    <xdr:to>
      <xdr:col>29</xdr:col>
      <xdr:colOff>177800</xdr:colOff>
      <xdr:row>16</xdr:row>
      <xdr:rowOff>163036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5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77963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9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6163</xdr:rowOff>
    </xdr:from>
    <xdr:to>
      <xdr:col>26</xdr:col>
      <xdr:colOff>101600</xdr:colOff>
      <xdr:row>17</xdr:row>
      <xdr:rowOff>107763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68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117940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3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18117</xdr:rowOff>
    </xdr:from>
    <xdr:to>
      <xdr:col>22</xdr:col>
      <xdr:colOff>165100</xdr:colOff>
      <xdr:row>17</xdr:row>
      <xdr:rowOff>119717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80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129894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4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51178</xdr:rowOff>
    </xdr:from>
    <xdr:to>
      <xdr:col>19</xdr:col>
      <xdr:colOff>38100</xdr:colOff>
      <xdr:row>17</xdr:row>
      <xdr:rowOff>152778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1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162955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8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26708</xdr:rowOff>
    </xdr:from>
    <xdr:to>
      <xdr:col>15</xdr:col>
      <xdr:colOff>101600</xdr:colOff>
      <xdr:row>17</xdr:row>
      <xdr:rowOff>128308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8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138485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5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271184</xdr:rowOff>
    </xdr:from>
    <xdr:to>
      <xdr:col>29</xdr:col>
      <xdr:colOff>127000</xdr:colOff>
      <xdr:row>37</xdr:row>
      <xdr:rowOff>274653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395884"/>
          <a:ext cx="647700" cy="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271184</xdr:rowOff>
    </xdr:from>
    <xdr:to>
      <xdr:col>26</xdr:col>
      <xdr:colOff>50800</xdr:colOff>
      <xdr:row>37</xdr:row>
      <xdr:rowOff>287203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395884"/>
          <a:ext cx="698500" cy="16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287203</xdr:rowOff>
    </xdr:from>
    <xdr:to>
      <xdr:col>22</xdr:col>
      <xdr:colOff>114300</xdr:colOff>
      <xdr:row>37</xdr:row>
      <xdr:rowOff>299753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11903"/>
          <a:ext cx="698500" cy="12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299753</xdr:rowOff>
    </xdr:from>
    <xdr:to>
      <xdr:col>18</xdr:col>
      <xdr:colOff>177800</xdr:colOff>
      <xdr:row>37</xdr:row>
      <xdr:rowOff>325689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24453"/>
          <a:ext cx="698500" cy="25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223853</xdr:rowOff>
    </xdr:from>
    <xdr:to>
      <xdr:col>29</xdr:col>
      <xdr:colOff>177800</xdr:colOff>
      <xdr:row>37</xdr:row>
      <xdr:rowOff>325453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34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68930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19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220384</xdr:rowOff>
    </xdr:from>
    <xdr:to>
      <xdr:col>26</xdr:col>
      <xdr:colOff>101600</xdr:colOff>
      <xdr:row>37</xdr:row>
      <xdr:rowOff>321984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345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160711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1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236403</xdr:rowOff>
    </xdr:from>
    <xdr:to>
      <xdr:col>22</xdr:col>
      <xdr:colOff>165100</xdr:colOff>
      <xdr:row>37</xdr:row>
      <xdr:rowOff>338003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36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2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248953</xdr:rowOff>
    </xdr:from>
    <xdr:to>
      <xdr:col>19</xdr:col>
      <xdr:colOff>38100</xdr:colOff>
      <xdr:row>38</xdr:row>
      <xdr:rowOff>7653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373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17830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4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274889</xdr:rowOff>
    </xdr:from>
    <xdr:to>
      <xdr:col>15</xdr:col>
      <xdr:colOff>101600</xdr:colOff>
      <xdr:row>38</xdr:row>
      <xdr:rowOff>33589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39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43766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6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18,329
18,166
529.42
20,236,544
20,110,318
121,998
9,618,310
22,275,943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39486</xdr:rowOff>
    </xdr:from>
    <xdr:to>
      <xdr:col>24</xdr:col>
      <xdr:colOff>63500</xdr:colOff>
      <xdr:row>36</xdr:row>
      <xdr:rowOff>101230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1686"/>
          <a:ext cx="838200" cy="6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101230</xdr:rowOff>
    </xdr:from>
    <xdr:to>
      <xdr:col>19</xdr:col>
      <xdr:colOff>177800</xdr:colOff>
      <xdr:row>36</xdr:row>
      <xdr:rowOff>114663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3430"/>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114663</xdr:rowOff>
    </xdr:from>
    <xdr:to>
      <xdr:col>15</xdr:col>
      <xdr:colOff>50800</xdr:colOff>
      <xdr:row>36</xdr:row>
      <xdr:rowOff>145273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86863"/>
          <a:ext cx="889000" cy="3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145273</xdr:rowOff>
    </xdr:from>
    <xdr:to>
      <xdr:col>10</xdr:col>
      <xdr:colOff>114300</xdr:colOff>
      <xdr:row>36</xdr:row>
      <xdr:rowOff>147385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7473"/>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160136</xdr:rowOff>
    </xdr:from>
    <xdr:to>
      <xdr:col>24</xdr:col>
      <xdr:colOff>114300</xdr:colOff>
      <xdr:row>36</xdr:row>
      <xdr:rowOff>90286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138563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50430</xdr:rowOff>
    </xdr:from>
    <xdr:to>
      <xdr:col>20</xdr:col>
      <xdr:colOff>38100</xdr:colOff>
      <xdr:row>36</xdr:row>
      <xdr:rowOff>152030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143157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1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63863</xdr:rowOff>
    </xdr:from>
    <xdr:to>
      <xdr:col>15</xdr:col>
      <xdr:colOff>101600</xdr:colOff>
      <xdr:row>36</xdr:row>
      <xdr:rowOff>165463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10540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94473</xdr:rowOff>
    </xdr:from>
    <xdr:to>
      <xdr:col>10</xdr:col>
      <xdr:colOff>165100</xdr:colOff>
      <xdr:row>37</xdr:row>
      <xdr:rowOff>24623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35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96585</xdr:rowOff>
    </xdr:from>
    <xdr:to>
      <xdr:col>6</xdr:col>
      <xdr:colOff>38100</xdr:colOff>
      <xdr:row>37</xdr:row>
      <xdr:rowOff>26735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43262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107769</xdr:rowOff>
    </xdr:from>
    <xdr:to>
      <xdr:col>24</xdr:col>
      <xdr:colOff>63500</xdr:colOff>
      <xdr:row>58</xdr:row>
      <xdr:rowOff>109930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869"/>
          <a:ext cx="8382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109930</xdr:rowOff>
    </xdr:from>
    <xdr:to>
      <xdr:col>19</xdr:col>
      <xdr:colOff>177800</xdr:colOff>
      <xdr:row>58</xdr:row>
      <xdr:rowOff>116122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4030"/>
          <a:ext cx="889000" cy="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116122</xdr:rowOff>
    </xdr:from>
    <xdr:to>
      <xdr:col>15</xdr:col>
      <xdr:colOff>50800</xdr:colOff>
      <xdr:row>58</xdr:row>
      <xdr:rowOff>117503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222"/>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117503</xdr:rowOff>
    </xdr:from>
    <xdr:to>
      <xdr:col>10</xdr:col>
      <xdr:colOff>114300</xdr:colOff>
      <xdr:row>58</xdr:row>
      <xdr:rowOff>117513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603"/>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56969</xdr:rowOff>
    </xdr:from>
    <xdr:to>
      <xdr:col>24</xdr:col>
      <xdr:colOff>114300</xdr:colOff>
      <xdr:row>58</xdr:row>
      <xdr:rowOff>158569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16346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59130</xdr:rowOff>
    </xdr:from>
    <xdr:to>
      <xdr:col>20</xdr:col>
      <xdr:colOff>38100</xdr:colOff>
      <xdr:row>58</xdr:row>
      <xdr:rowOff>160730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65322</xdr:rowOff>
    </xdr:from>
    <xdr:to>
      <xdr:col>15</xdr:col>
      <xdr:colOff>101600</xdr:colOff>
      <xdr:row>58</xdr:row>
      <xdr:rowOff>166922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11999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66703</xdr:rowOff>
    </xdr:from>
    <xdr:to>
      <xdr:col>10</xdr:col>
      <xdr:colOff>165100</xdr:colOff>
      <xdr:row>58</xdr:row>
      <xdr:rowOff>168303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66713</xdr:rowOff>
    </xdr:from>
    <xdr:to>
      <xdr:col>6</xdr:col>
      <xdr:colOff>38100</xdr:colOff>
      <xdr:row>58</xdr:row>
      <xdr:rowOff>168313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85979</xdr:rowOff>
    </xdr:from>
    <xdr:to>
      <xdr:col>24</xdr:col>
      <xdr:colOff>63500</xdr:colOff>
      <xdr:row>76</xdr:row>
      <xdr:rowOff>145681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16179"/>
          <a:ext cx="838200" cy="5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145681</xdr:rowOff>
    </xdr:from>
    <xdr:to>
      <xdr:col>19</xdr:col>
      <xdr:colOff>177800</xdr:colOff>
      <xdr:row>76</xdr:row>
      <xdr:rowOff>167590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75881"/>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167590</xdr:rowOff>
    </xdr:from>
    <xdr:to>
      <xdr:col>15</xdr:col>
      <xdr:colOff>50800</xdr:colOff>
      <xdr:row>77</xdr:row>
      <xdr:rowOff>34125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97790"/>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19686</xdr:rowOff>
    </xdr:from>
    <xdr:to>
      <xdr:col>10</xdr:col>
      <xdr:colOff>114300</xdr:colOff>
      <xdr:row>77</xdr:row>
      <xdr:rowOff>34125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21336"/>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35179</xdr:rowOff>
    </xdr:from>
    <xdr:to>
      <xdr:col>24</xdr:col>
      <xdr:colOff>114300</xdr:colOff>
      <xdr:row>76</xdr:row>
      <xdr:rowOff>136779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58056</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94881</xdr:rowOff>
    </xdr:from>
    <xdr:to>
      <xdr:col>20</xdr:col>
      <xdr:colOff>38100</xdr:colOff>
      <xdr:row>77</xdr:row>
      <xdr:rowOff>25031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41559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90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116790</xdr:rowOff>
    </xdr:from>
    <xdr:to>
      <xdr:col>15</xdr:col>
      <xdr:colOff>101600</xdr:colOff>
      <xdr:row>77</xdr:row>
      <xdr:rowOff>46940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63466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154775</xdr:rowOff>
    </xdr:from>
    <xdr:to>
      <xdr:col>10</xdr:col>
      <xdr:colOff>165100</xdr:colOff>
      <xdr:row>77</xdr:row>
      <xdr:rowOff>84925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101452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6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140336</xdr:rowOff>
    </xdr:from>
    <xdr:to>
      <xdr:col>6</xdr:col>
      <xdr:colOff>38100</xdr:colOff>
      <xdr:row>77</xdr:row>
      <xdr:rowOff>70486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87012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165044</xdr:rowOff>
    </xdr:from>
    <xdr:to>
      <xdr:col>24</xdr:col>
      <xdr:colOff>63500</xdr:colOff>
      <xdr:row>95</xdr:row>
      <xdr:rowOff>11272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1344"/>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11272</xdr:rowOff>
    </xdr:from>
    <xdr:to>
      <xdr:col>19</xdr:col>
      <xdr:colOff>177800</xdr:colOff>
      <xdr:row>95</xdr:row>
      <xdr:rowOff>95748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99022"/>
          <a:ext cx="889000" cy="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5504</xdr:rowOff>
    </xdr:from>
    <xdr:to>
      <xdr:col>15</xdr:col>
      <xdr:colOff>50800</xdr:colOff>
      <xdr:row>95</xdr:row>
      <xdr:rowOff>95748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93254"/>
          <a:ext cx="889000" cy="9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5504</xdr:rowOff>
    </xdr:from>
    <xdr:to>
      <xdr:col>10</xdr:col>
      <xdr:colOff>114300</xdr:colOff>
      <xdr:row>96</xdr:row>
      <xdr:rowOff>31107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93254"/>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114244</xdr:rowOff>
    </xdr:from>
    <xdr:to>
      <xdr:col>24</xdr:col>
      <xdr:colOff>114300</xdr:colOff>
      <xdr:row>95</xdr:row>
      <xdr:rowOff>44394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3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137121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8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131922</xdr:rowOff>
    </xdr:from>
    <xdr:to>
      <xdr:col>20</xdr:col>
      <xdr:colOff>38100</xdr:colOff>
      <xdr:row>95</xdr:row>
      <xdr:rowOff>62072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78599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2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44948</xdr:rowOff>
    </xdr:from>
    <xdr:to>
      <xdr:col>15</xdr:col>
      <xdr:colOff>101600</xdr:colOff>
      <xdr:row>95</xdr:row>
      <xdr:rowOff>146548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3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163075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0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126154</xdr:rowOff>
    </xdr:from>
    <xdr:to>
      <xdr:col>10</xdr:col>
      <xdr:colOff>165100</xdr:colOff>
      <xdr:row>95</xdr:row>
      <xdr:rowOff>56304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72831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01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151757</xdr:rowOff>
    </xdr:from>
    <xdr:to>
      <xdr:col>6</xdr:col>
      <xdr:colOff>38100</xdr:colOff>
      <xdr:row>96</xdr:row>
      <xdr:rowOff>81907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98434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1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134596</xdr:rowOff>
    </xdr:from>
    <xdr:to>
      <xdr:col>55</xdr:col>
      <xdr:colOff>0</xdr:colOff>
      <xdr:row>35</xdr:row>
      <xdr:rowOff>137917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63896"/>
          <a:ext cx="838200" cy="17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137917</xdr:rowOff>
    </xdr:from>
    <xdr:to>
      <xdr:col>50</xdr:col>
      <xdr:colOff>114300</xdr:colOff>
      <xdr:row>36</xdr:row>
      <xdr:rowOff>29822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38667"/>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29822</xdr:rowOff>
    </xdr:from>
    <xdr:to>
      <xdr:col>45</xdr:col>
      <xdr:colOff>177800</xdr:colOff>
      <xdr:row>36</xdr:row>
      <xdr:rowOff>55285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02022"/>
          <a:ext cx="889000" cy="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54840</xdr:rowOff>
    </xdr:from>
    <xdr:to>
      <xdr:col>41</xdr:col>
      <xdr:colOff>50800</xdr:colOff>
      <xdr:row>36</xdr:row>
      <xdr:rowOff>55285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84140"/>
          <a:ext cx="889000" cy="3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83796</xdr:rowOff>
    </xdr:from>
    <xdr:to>
      <xdr:col>55</xdr:col>
      <xdr:colOff>50800</xdr:colOff>
      <xdr:row>35</xdr:row>
      <xdr:rowOff>13946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106673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6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87117</xdr:rowOff>
    </xdr:from>
    <xdr:to>
      <xdr:col>50</xdr:col>
      <xdr:colOff>165100</xdr:colOff>
      <xdr:row>36</xdr:row>
      <xdr:rowOff>17267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8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33794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150472</xdr:rowOff>
    </xdr:from>
    <xdr:to>
      <xdr:col>46</xdr:col>
      <xdr:colOff>38100</xdr:colOff>
      <xdr:row>36</xdr:row>
      <xdr:rowOff>80622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97149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4485</xdr:rowOff>
    </xdr:from>
    <xdr:to>
      <xdr:col>41</xdr:col>
      <xdr:colOff>101600</xdr:colOff>
      <xdr:row>36</xdr:row>
      <xdr:rowOff>106085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7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122612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51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4040</xdr:rowOff>
    </xdr:from>
    <xdr:to>
      <xdr:col>36</xdr:col>
      <xdr:colOff>165100</xdr:colOff>
      <xdr:row>34</xdr:row>
      <xdr:rowOff>105640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122167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107563</xdr:rowOff>
    </xdr:from>
    <xdr:to>
      <xdr:col>55</xdr:col>
      <xdr:colOff>0</xdr:colOff>
      <xdr:row>56</xdr:row>
      <xdr:rowOff>87044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37313"/>
          <a:ext cx="838200" cy="15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161723</xdr:rowOff>
    </xdr:from>
    <xdr:to>
      <xdr:col>50</xdr:col>
      <xdr:colOff>114300</xdr:colOff>
      <xdr:row>56</xdr:row>
      <xdr:rowOff>87044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077123"/>
          <a:ext cx="889000" cy="61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161723</xdr:rowOff>
    </xdr:from>
    <xdr:to>
      <xdr:col>45</xdr:col>
      <xdr:colOff>177800</xdr:colOff>
      <xdr:row>56</xdr:row>
      <xdr:rowOff>122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077123"/>
          <a:ext cx="889000" cy="5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xdr:rowOff>
    </xdr:from>
    <xdr:to>
      <xdr:col>41</xdr:col>
      <xdr:colOff>50800</xdr:colOff>
      <xdr:row>56</xdr:row>
      <xdr:rowOff>97533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01322"/>
          <a:ext cx="889000" cy="9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56763</xdr:rowOff>
    </xdr:from>
    <xdr:to>
      <xdr:col>55</xdr:col>
      <xdr:colOff>50800</xdr:colOff>
      <xdr:row>55</xdr:row>
      <xdr:rowOff>158363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8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79640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36244</xdr:rowOff>
    </xdr:from>
    <xdr:to>
      <xdr:col>50</xdr:col>
      <xdr:colOff>165100</xdr:colOff>
      <xdr:row>56</xdr:row>
      <xdr:rowOff>137844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3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128971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110923</xdr:rowOff>
    </xdr:from>
    <xdr:to>
      <xdr:col>46</xdr:col>
      <xdr:colOff>38100</xdr:colOff>
      <xdr:row>53</xdr:row>
      <xdr:rowOff>41073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02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57600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8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120772</xdr:rowOff>
    </xdr:from>
    <xdr:to>
      <xdr:col>41</xdr:col>
      <xdr:colOff>101600</xdr:colOff>
      <xdr:row>56</xdr:row>
      <xdr:rowOff>50922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67449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2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46733</xdr:rowOff>
    </xdr:from>
    <xdr:to>
      <xdr:col>36</xdr:col>
      <xdr:colOff>165100</xdr:colOff>
      <xdr:row>56</xdr:row>
      <xdr:rowOff>148333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4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139460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4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122824</xdr:rowOff>
    </xdr:from>
    <xdr:to>
      <xdr:col>55</xdr:col>
      <xdr:colOff>0</xdr:colOff>
      <xdr:row>95</xdr:row>
      <xdr:rowOff>81482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39124"/>
          <a:ext cx="838200" cy="13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166258</xdr:rowOff>
    </xdr:from>
    <xdr:to>
      <xdr:col>50</xdr:col>
      <xdr:colOff>114300</xdr:colOff>
      <xdr:row>95</xdr:row>
      <xdr:rowOff>81482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596758"/>
          <a:ext cx="889000" cy="77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166258</xdr:rowOff>
    </xdr:from>
    <xdr:to>
      <xdr:col>45</xdr:col>
      <xdr:colOff>177800</xdr:colOff>
      <xdr:row>94</xdr:row>
      <xdr:rowOff>140683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5596758"/>
          <a:ext cx="889000" cy="66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140683</xdr:rowOff>
    </xdr:from>
    <xdr:to>
      <xdr:col>41</xdr:col>
      <xdr:colOff>50800</xdr:colOff>
      <xdr:row>95</xdr:row>
      <xdr:rowOff>101581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56983"/>
          <a:ext cx="889000" cy="13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72024</xdr:rowOff>
    </xdr:from>
    <xdr:to>
      <xdr:col>55</xdr:col>
      <xdr:colOff>50800</xdr:colOff>
      <xdr:row>95</xdr:row>
      <xdr:rowOff>2174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94901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3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30682</xdr:rowOff>
    </xdr:from>
    <xdr:to>
      <xdr:col>50</xdr:col>
      <xdr:colOff>165100</xdr:colOff>
      <xdr:row>95</xdr:row>
      <xdr:rowOff>132282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148809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115458</xdr:rowOff>
    </xdr:from>
    <xdr:to>
      <xdr:col>46</xdr:col>
      <xdr:colOff>38100</xdr:colOff>
      <xdr:row>91</xdr:row>
      <xdr:rowOff>45608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5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62135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32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89883</xdr:rowOff>
    </xdr:from>
    <xdr:to>
      <xdr:col>41</xdr:col>
      <xdr:colOff>101600</xdr:colOff>
      <xdr:row>95</xdr:row>
      <xdr:rowOff>20033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36560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59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50781</xdr:rowOff>
    </xdr:from>
    <xdr:to>
      <xdr:col>36</xdr:col>
      <xdr:colOff>165100</xdr:colOff>
      <xdr:row>95</xdr:row>
      <xdr:rowOff>152381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168908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92011</xdr:rowOff>
    </xdr:from>
    <xdr:to>
      <xdr:col>85</xdr:col>
      <xdr:colOff>127000</xdr:colOff>
      <xdr:row>39</xdr:row>
      <xdr:rowOff>98147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78561"/>
          <a:ext cx="8382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98147</xdr:rowOff>
    </xdr:from>
    <xdr:to>
      <xdr:col>81</xdr:col>
      <xdr:colOff>50800</xdr:colOff>
      <xdr:row>39</xdr:row>
      <xdr:rowOff>98771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697"/>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98771</xdr:rowOff>
    </xdr:from>
    <xdr:to>
      <xdr:col>76</xdr:col>
      <xdr:colOff>114300</xdr:colOff>
      <xdr:row>39</xdr:row>
      <xdr:rowOff>98862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532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98862</xdr:rowOff>
    </xdr:from>
    <xdr:to>
      <xdr:col>71</xdr:col>
      <xdr:colOff>177800</xdr:colOff>
      <xdr:row>39</xdr:row>
      <xdr:rowOff>98872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5412"/>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41211</xdr:rowOff>
    </xdr:from>
    <xdr:to>
      <xdr:col>85</xdr:col>
      <xdr:colOff>177800</xdr:colOff>
      <xdr:row>39</xdr:row>
      <xdr:rowOff>142811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47347</xdr:rowOff>
    </xdr:from>
    <xdr:to>
      <xdr:col>81</xdr:col>
      <xdr:colOff>101600</xdr:colOff>
      <xdr:row>39</xdr:row>
      <xdr:rowOff>148947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140074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47971</xdr:rowOff>
    </xdr:from>
    <xdr:to>
      <xdr:col>76</xdr:col>
      <xdr:colOff>165100</xdr:colOff>
      <xdr:row>39</xdr:row>
      <xdr:rowOff>149571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140698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827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48062</xdr:rowOff>
    </xdr:from>
    <xdr:to>
      <xdr:col>72</xdr:col>
      <xdr:colOff>38100</xdr:colOff>
      <xdr:row>39</xdr:row>
      <xdr:rowOff>149662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140789</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48072</xdr:rowOff>
    </xdr:from>
    <xdr:to>
      <xdr:col>67</xdr:col>
      <xdr:colOff>101600</xdr:colOff>
      <xdr:row>39</xdr:row>
      <xdr:rowOff>149672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140799</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827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167646</xdr:rowOff>
    </xdr:from>
    <xdr:to>
      <xdr:col>85</xdr:col>
      <xdr:colOff>127000</xdr:colOff>
      <xdr:row>77</xdr:row>
      <xdr:rowOff>25473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97846"/>
          <a:ext cx="8382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25473</xdr:rowOff>
    </xdr:from>
    <xdr:to>
      <xdr:col>81</xdr:col>
      <xdr:colOff>50800</xdr:colOff>
      <xdr:row>77</xdr:row>
      <xdr:rowOff>33406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7123"/>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33406</xdr:rowOff>
    </xdr:from>
    <xdr:to>
      <xdr:col>76</xdr:col>
      <xdr:colOff>114300</xdr:colOff>
      <xdr:row>77</xdr:row>
      <xdr:rowOff>53209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5056"/>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53209</xdr:rowOff>
    </xdr:from>
    <xdr:to>
      <xdr:col>71</xdr:col>
      <xdr:colOff>177800</xdr:colOff>
      <xdr:row>77</xdr:row>
      <xdr:rowOff>72126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54859"/>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116846</xdr:rowOff>
    </xdr:from>
    <xdr:to>
      <xdr:col>85</xdr:col>
      <xdr:colOff>177800</xdr:colOff>
      <xdr:row>77</xdr:row>
      <xdr:rowOff>46996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139723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98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146123</xdr:rowOff>
    </xdr:from>
    <xdr:to>
      <xdr:col>81</xdr:col>
      <xdr:colOff>101600</xdr:colOff>
      <xdr:row>77</xdr:row>
      <xdr:rowOff>76273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92800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5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154056</xdr:rowOff>
    </xdr:from>
    <xdr:to>
      <xdr:col>76</xdr:col>
      <xdr:colOff>165100</xdr:colOff>
      <xdr:row>77</xdr:row>
      <xdr:rowOff>84206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100733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2409</xdr:rowOff>
    </xdr:from>
    <xdr:to>
      <xdr:col>72</xdr:col>
      <xdr:colOff>38100</xdr:colOff>
      <xdr:row>77</xdr:row>
      <xdr:rowOff>104009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0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120536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21326</xdr:rowOff>
    </xdr:from>
    <xdr:to>
      <xdr:col>67</xdr:col>
      <xdr:colOff>101600</xdr:colOff>
      <xdr:row>77</xdr:row>
      <xdr:rowOff>122926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2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139453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9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144321</xdr:rowOff>
    </xdr:from>
    <xdr:to>
      <xdr:col>85</xdr:col>
      <xdr:colOff>127000</xdr:colOff>
      <xdr:row>98</xdr:row>
      <xdr:rowOff>167349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6421"/>
          <a:ext cx="8382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167349</xdr:rowOff>
    </xdr:from>
    <xdr:to>
      <xdr:col>81</xdr:col>
      <xdr:colOff>50800</xdr:colOff>
      <xdr:row>99</xdr:row>
      <xdr:rowOff>20606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449"/>
          <a:ext cx="889000" cy="2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158950</xdr:rowOff>
    </xdr:from>
    <xdr:to>
      <xdr:col>76</xdr:col>
      <xdr:colOff>114300</xdr:colOff>
      <xdr:row>99</xdr:row>
      <xdr:rowOff>20606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1050"/>
          <a:ext cx="889000" cy="3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158950</xdr:rowOff>
    </xdr:from>
    <xdr:to>
      <xdr:col>71</xdr:col>
      <xdr:colOff>177800</xdr:colOff>
      <xdr:row>99</xdr:row>
      <xdr:rowOff>40187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1050"/>
          <a:ext cx="8890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93521</xdr:rowOff>
    </xdr:from>
    <xdr:to>
      <xdr:col>85</xdr:col>
      <xdr:colOff>177800</xdr:colOff>
      <xdr:row>99</xdr:row>
      <xdr:rowOff>23671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116549</xdr:rowOff>
    </xdr:from>
    <xdr:to>
      <xdr:col>81</xdr:col>
      <xdr:colOff>101600</xdr:colOff>
      <xdr:row>99</xdr:row>
      <xdr:rowOff>46699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37826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141256</xdr:rowOff>
    </xdr:from>
    <xdr:to>
      <xdr:col>76</xdr:col>
      <xdr:colOff>165100</xdr:colOff>
      <xdr:row>99</xdr:row>
      <xdr:rowOff>71406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62533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108150</xdr:rowOff>
    </xdr:from>
    <xdr:to>
      <xdr:col>72</xdr:col>
      <xdr:colOff>38100</xdr:colOff>
      <xdr:row>99</xdr:row>
      <xdr:rowOff>38300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29427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160837</xdr:rowOff>
    </xdr:from>
    <xdr:to>
      <xdr:col>67</xdr:col>
      <xdr:colOff>101600</xdr:colOff>
      <xdr:row>99</xdr:row>
      <xdr:rowOff>90987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82114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5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153743</xdr:rowOff>
    </xdr:from>
    <xdr:to>
      <xdr:col>116</xdr:col>
      <xdr:colOff>63500</xdr:colOff>
      <xdr:row>34</xdr:row>
      <xdr:rowOff>144860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5468693"/>
          <a:ext cx="838200" cy="5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153743</xdr:rowOff>
    </xdr:from>
    <xdr:to>
      <xdr:col>111</xdr:col>
      <xdr:colOff>177800</xdr:colOff>
      <xdr:row>35</xdr:row>
      <xdr:rowOff>122457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468693"/>
          <a:ext cx="889000" cy="65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122457</xdr:rowOff>
    </xdr:from>
    <xdr:to>
      <xdr:col>107</xdr:col>
      <xdr:colOff>50800</xdr:colOff>
      <xdr:row>36</xdr:row>
      <xdr:rowOff>1560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123207"/>
          <a:ext cx="889000" cy="5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1560</xdr:rowOff>
    </xdr:from>
    <xdr:to>
      <xdr:col>102</xdr:col>
      <xdr:colOff>114300</xdr:colOff>
      <xdr:row>36</xdr:row>
      <xdr:rowOff>85522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173760"/>
          <a:ext cx="889000" cy="8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94060</xdr:rowOff>
    </xdr:from>
    <xdr:to>
      <xdr:col>116</xdr:col>
      <xdr:colOff>114300</xdr:colOff>
      <xdr:row>35</xdr:row>
      <xdr:rowOff>24210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9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116937</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77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102943</xdr:rowOff>
    </xdr:from>
    <xdr:to>
      <xdr:col>112</xdr:col>
      <xdr:colOff>38100</xdr:colOff>
      <xdr:row>32</xdr:row>
      <xdr:rowOff>33093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4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49620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56111" y="51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71657</xdr:rowOff>
    </xdr:from>
    <xdr:to>
      <xdr:col>107</xdr:col>
      <xdr:colOff>101600</xdr:colOff>
      <xdr:row>36</xdr:row>
      <xdr:rowOff>1807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07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18334</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584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122210</xdr:rowOff>
    </xdr:from>
    <xdr:to>
      <xdr:col>102</xdr:col>
      <xdr:colOff>165100</xdr:colOff>
      <xdr:row>36</xdr:row>
      <xdr:rowOff>52360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68887</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58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34722</xdr:rowOff>
    </xdr:from>
    <xdr:to>
      <xdr:col>98</xdr:col>
      <xdr:colOff>38100</xdr:colOff>
      <xdr:row>36</xdr:row>
      <xdr:rowOff>136322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2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152849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31352</xdr:rowOff>
    </xdr:from>
    <xdr:to>
      <xdr:col>116</xdr:col>
      <xdr:colOff>63500</xdr:colOff>
      <xdr:row>58</xdr:row>
      <xdr:rowOff>44023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975452"/>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31069</xdr:rowOff>
    </xdr:from>
    <xdr:to>
      <xdr:col>111</xdr:col>
      <xdr:colOff>177800</xdr:colOff>
      <xdr:row>58</xdr:row>
      <xdr:rowOff>44023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7516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31069</xdr:rowOff>
    </xdr:from>
    <xdr:to>
      <xdr:col>107</xdr:col>
      <xdr:colOff>50800</xdr:colOff>
      <xdr:row>58</xdr:row>
      <xdr:rowOff>72568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975169"/>
          <a:ext cx="889000" cy="4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64071</xdr:rowOff>
    </xdr:from>
    <xdr:to>
      <xdr:col>102</xdr:col>
      <xdr:colOff>114300</xdr:colOff>
      <xdr:row>58</xdr:row>
      <xdr:rowOff>72568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08171"/>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152002</xdr:rowOff>
    </xdr:from>
    <xdr:to>
      <xdr:col>116</xdr:col>
      <xdr:colOff>114300</xdr:colOff>
      <xdr:row>58</xdr:row>
      <xdr:rowOff>82152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9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3429</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7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164673</xdr:rowOff>
    </xdr:from>
    <xdr:to>
      <xdr:col>112</xdr:col>
      <xdr:colOff>38100</xdr:colOff>
      <xdr:row>58</xdr:row>
      <xdr:rowOff>94823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3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111350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1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151719</xdr:rowOff>
    </xdr:from>
    <xdr:to>
      <xdr:col>107</xdr:col>
      <xdr:colOff>101600</xdr:colOff>
      <xdr:row>58</xdr:row>
      <xdr:rowOff>81869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2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98396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69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21768</xdr:rowOff>
    </xdr:from>
    <xdr:to>
      <xdr:col>102</xdr:col>
      <xdr:colOff>165100</xdr:colOff>
      <xdr:row>58</xdr:row>
      <xdr:rowOff>123368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139895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7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13271</xdr:rowOff>
    </xdr:from>
    <xdr:to>
      <xdr:col>98</xdr:col>
      <xdr:colOff>38100</xdr:colOff>
      <xdr:row>58</xdr:row>
      <xdr:rowOff>114871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131398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77006</xdr:rowOff>
    </xdr:from>
    <xdr:to>
      <xdr:col>116</xdr:col>
      <xdr:colOff>63500</xdr:colOff>
      <xdr:row>74</xdr:row>
      <xdr:rowOff>95009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64306"/>
          <a:ext cx="8382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105639</xdr:rowOff>
    </xdr:from>
    <xdr:to>
      <xdr:col>111</xdr:col>
      <xdr:colOff>177800</xdr:colOff>
      <xdr:row>74</xdr:row>
      <xdr:rowOff>95009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278589"/>
          <a:ext cx="889000" cy="50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105639</xdr:rowOff>
    </xdr:from>
    <xdr:to>
      <xdr:col>107</xdr:col>
      <xdr:colOff>50800</xdr:colOff>
      <xdr:row>72</xdr:row>
      <xdr:rowOff>76835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27858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76835</xdr:rowOff>
    </xdr:from>
    <xdr:to>
      <xdr:col>102</xdr:col>
      <xdr:colOff>114300</xdr:colOff>
      <xdr:row>72</xdr:row>
      <xdr:rowOff>160636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421235"/>
          <a:ext cx="889000" cy="8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26206</xdr:rowOff>
    </xdr:from>
    <xdr:to>
      <xdr:col>116</xdr:col>
      <xdr:colOff>114300</xdr:colOff>
      <xdr:row>74</xdr:row>
      <xdr:rowOff>127806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49083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44209</xdr:rowOff>
    </xdr:from>
    <xdr:to>
      <xdr:col>112</xdr:col>
      <xdr:colOff>38100</xdr:colOff>
      <xdr:row>74</xdr:row>
      <xdr:rowOff>145809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162336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54839</xdr:rowOff>
    </xdr:from>
    <xdr:to>
      <xdr:col>107</xdr:col>
      <xdr:colOff>101600</xdr:colOff>
      <xdr:row>71</xdr:row>
      <xdr:rowOff>156439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2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00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26035</xdr:rowOff>
    </xdr:from>
    <xdr:to>
      <xdr:col>102</xdr:col>
      <xdr:colOff>165100</xdr:colOff>
      <xdr:row>72</xdr:row>
      <xdr:rowOff>127635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3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144162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1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109836</xdr:rowOff>
    </xdr:from>
    <xdr:to>
      <xdr:col>98</xdr:col>
      <xdr:colOff>38100</xdr:colOff>
      <xdr:row>73</xdr:row>
      <xdr:rowOff>39986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56513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2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令和６年度において、補助費等が増加しているのは、北空知葬斎場建設に伴う北空知衛生センター組合への負担金が増加したこと等によるものです。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また、普通建設事業の増加は、除排雪車両を格納する新車両センターの建築や、複合施設整備事業の推進に係る経費の増加等によるものです。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北海道深川市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18,329
18,166
529.42
20,236,544
20,110,318
121,998
9,618,310
22,275,943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31496</xdr:rowOff>
    </xdr:from>
    <xdr:to>
      <xdr:col>24</xdr:col>
      <xdr:colOff>63500</xdr:colOff>
      <xdr:row>35</xdr:row>
      <xdr:rowOff>118364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224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118364</xdr:rowOff>
    </xdr:from>
    <xdr:to>
      <xdr:col>19</xdr:col>
      <xdr:colOff>177800</xdr:colOff>
      <xdr:row>35</xdr:row>
      <xdr:rowOff>156273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19114"/>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156273</xdr:rowOff>
    </xdr:from>
    <xdr:to>
      <xdr:col>15</xdr:col>
      <xdr:colOff>50800</xdr:colOff>
      <xdr:row>35</xdr:row>
      <xdr:rowOff>157607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5702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157607</xdr:rowOff>
    </xdr:from>
    <xdr:to>
      <xdr:col>10</xdr:col>
      <xdr:colOff>114300</xdr:colOff>
      <xdr:row>35</xdr:row>
      <xdr:rowOff>165798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58357"/>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152146</xdr:rowOff>
    </xdr:from>
    <xdr:to>
      <xdr:col>24</xdr:col>
      <xdr:colOff>114300</xdr:colOff>
      <xdr:row>35</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67564</xdr:rowOff>
    </xdr:from>
    <xdr:to>
      <xdr:col>20</xdr:col>
      <xdr:colOff>38100</xdr:colOff>
      <xdr:row>35</xdr:row>
      <xdr:rowOff>169164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105473</xdr:rowOff>
    </xdr:from>
    <xdr:to>
      <xdr:col>15</xdr:col>
      <xdr:colOff>101600</xdr:colOff>
      <xdr:row>36</xdr:row>
      <xdr:rowOff>35623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52150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106807</xdr:rowOff>
    </xdr:from>
    <xdr:to>
      <xdr:col>10</xdr:col>
      <xdr:colOff>165100</xdr:colOff>
      <xdr:row>36</xdr:row>
      <xdr:rowOff>36957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53484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114998</xdr:rowOff>
    </xdr:from>
    <xdr:to>
      <xdr:col>6</xdr:col>
      <xdr:colOff>38100</xdr:colOff>
      <xdr:row>36</xdr:row>
      <xdr:rowOff>45148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61675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158059</xdr:rowOff>
    </xdr:from>
    <xdr:to>
      <xdr:col>24</xdr:col>
      <xdr:colOff>63500</xdr:colOff>
      <xdr:row>57</xdr:row>
      <xdr:rowOff>169753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0709"/>
          <a:ext cx="8382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32430</xdr:rowOff>
    </xdr:from>
    <xdr:to>
      <xdr:col>19</xdr:col>
      <xdr:colOff>177800</xdr:colOff>
      <xdr:row>57</xdr:row>
      <xdr:rowOff>169753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5080"/>
          <a:ext cx="889000" cy="1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32430</xdr:rowOff>
    </xdr:from>
    <xdr:to>
      <xdr:col>15</xdr:col>
      <xdr:colOff>50800</xdr:colOff>
      <xdr:row>58</xdr:row>
      <xdr:rowOff>42785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05080"/>
          <a:ext cx="889000" cy="18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128249</xdr:rowOff>
    </xdr:from>
    <xdr:to>
      <xdr:col>10</xdr:col>
      <xdr:colOff>114300</xdr:colOff>
      <xdr:row>58</xdr:row>
      <xdr:rowOff>42785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0899"/>
          <a:ext cx="889000" cy="8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107259</xdr:rowOff>
    </xdr:from>
    <xdr:to>
      <xdr:col>24</xdr:col>
      <xdr:colOff>114300</xdr:colOff>
      <xdr:row>58</xdr:row>
      <xdr:rowOff>37409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130136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118953</xdr:rowOff>
    </xdr:from>
    <xdr:to>
      <xdr:col>20</xdr:col>
      <xdr:colOff>38100</xdr:colOff>
      <xdr:row>58</xdr:row>
      <xdr:rowOff>49103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65630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153080</xdr:rowOff>
    </xdr:from>
    <xdr:to>
      <xdr:col>15</xdr:col>
      <xdr:colOff>101600</xdr:colOff>
      <xdr:row>57</xdr:row>
      <xdr:rowOff>83230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99757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2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163435</xdr:rowOff>
    </xdr:from>
    <xdr:to>
      <xdr:col>10</xdr:col>
      <xdr:colOff>165100</xdr:colOff>
      <xdr:row>58</xdr:row>
      <xdr:rowOff>93585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110112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1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77449</xdr:rowOff>
    </xdr:from>
    <xdr:to>
      <xdr:col>6</xdr:col>
      <xdr:colOff>38100</xdr:colOff>
      <xdr:row>58</xdr:row>
      <xdr:rowOff>7599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170176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157531</xdr:rowOff>
    </xdr:from>
    <xdr:to>
      <xdr:col>24</xdr:col>
      <xdr:colOff>63500</xdr:colOff>
      <xdr:row>77</xdr:row>
      <xdr:rowOff>1901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7731"/>
          <a:ext cx="8382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1901</xdr:rowOff>
    </xdr:from>
    <xdr:to>
      <xdr:col>19</xdr:col>
      <xdr:colOff>177800</xdr:colOff>
      <xdr:row>77</xdr:row>
      <xdr:rowOff>45132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3551"/>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17762</xdr:rowOff>
    </xdr:from>
    <xdr:to>
      <xdr:col>15</xdr:col>
      <xdr:colOff>50800</xdr:colOff>
      <xdr:row>77</xdr:row>
      <xdr:rowOff>45132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19412"/>
          <a:ext cx="889000" cy="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17762</xdr:rowOff>
    </xdr:from>
    <xdr:to>
      <xdr:col>10</xdr:col>
      <xdr:colOff>114300</xdr:colOff>
      <xdr:row>77</xdr:row>
      <xdr:rowOff>97472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9412"/>
          <a:ext cx="889000" cy="7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106731</xdr:rowOff>
    </xdr:from>
    <xdr:to>
      <xdr:col>24</xdr:col>
      <xdr:colOff>114300</xdr:colOff>
      <xdr:row>77</xdr:row>
      <xdr:rowOff>36881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129608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122551</xdr:rowOff>
    </xdr:from>
    <xdr:to>
      <xdr:col>20</xdr:col>
      <xdr:colOff>38100</xdr:colOff>
      <xdr:row>77</xdr:row>
      <xdr:rowOff>52701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69227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27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165782</xdr:rowOff>
    </xdr:from>
    <xdr:to>
      <xdr:col>15</xdr:col>
      <xdr:colOff>101600</xdr:colOff>
      <xdr:row>77</xdr:row>
      <xdr:rowOff>95932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112459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7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138412</xdr:rowOff>
    </xdr:from>
    <xdr:to>
      <xdr:col>10</xdr:col>
      <xdr:colOff>165100</xdr:colOff>
      <xdr:row>77</xdr:row>
      <xdr:rowOff>68562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85089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46672</xdr:rowOff>
    </xdr:from>
    <xdr:to>
      <xdr:col>6</xdr:col>
      <xdr:colOff>38100</xdr:colOff>
      <xdr:row>77</xdr:row>
      <xdr:rowOff>148272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164799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56810</xdr:rowOff>
    </xdr:from>
    <xdr:to>
      <xdr:col>24</xdr:col>
      <xdr:colOff>63500</xdr:colOff>
      <xdr:row>99</xdr:row>
      <xdr:rowOff>64233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0360"/>
          <a:ext cx="8382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63675</xdr:rowOff>
    </xdr:from>
    <xdr:to>
      <xdr:col>19</xdr:col>
      <xdr:colOff>177800</xdr:colOff>
      <xdr:row>99</xdr:row>
      <xdr:rowOff>64233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37225"/>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55564</xdr:rowOff>
    </xdr:from>
    <xdr:to>
      <xdr:col>15</xdr:col>
      <xdr:colOff>50800</xdr:colOff>
      <xdr:row>99</xdr:row>
      <xdr:rowOff>63675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29114"/>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55564</xdr:rowOff>
    </xdr:from>
    <xdr:to>
      <xdr:col>10</xdr:col>
      <xdr:colOff>114300</xdr:colOff>
      <xdr:row>99</xdr:row>
      <xdr:rowOff>67622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29114"/>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6010</xdr:rowOff>
    </xdr:from>
    <xdr:to>
      <xdr:col>24</xdr:col>
      <xdr:colOff>114300</xdr:colOff>
      <xdr:row>99</xdr:row>
      <xdr:rowOff>107610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136837</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6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13433</xdr:rowOff>
    </xdr:from>
    <xdr:to>
      <xdr:col>20</xdr:col>
      <xdr:colOff>38100</xdr:colOff>
      <xdr:row>99</xdr:row>
      <xdr:rowOff>115033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131560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12875</xdr:rowOff>
    </xdr:from>
    <xdr:to>
      <xdr:col>15</xdr:col>
      <xdr:colOff>101600</xdr:colOff>
      <xdr:row>99</xdr:row>
      <xdr:rowOff>114475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131002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6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4764</xdr:rowOff>
    </xdr:from>
    <xdr:to>
      <xdr:col>10</xdr:col>
      <xdr:colOff>165100</xdr:colOff>
      <xdr:row>99</xdr:row>
      <xdr:rowOff>106364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122891</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675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16822</xdr:rowOff>
    </xdr:from>
    <xdr:to>
      <xdr:col>6</xdr:col>
      <xdr:colOff>38100</xdr:colOff>
      <xdr:row>99</xdr:row>
      <xdr:rowOff>118422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134949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124678</xdr:rowOff>
    </xdr:from>
    <xdr:to>
      <xdr:col>55</xdr:col>
      <xdr:colOff>0</xdr:colOff>
      <xdr:row>36</xdr:row>
      <xdr:rowOff>115534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125428"/>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115534</xdr:rowOff>
    </xdr:from>
    <xdr:to>
      <xdr:col>50</xdr:col>
      <xdr:colOff>114300</xdr:colOff>
      <xdr:row>37</xdr:row>
      <xdr:rowOff>9725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287734"/>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163540</xdr:rowOff>
    </xdr:from>
    <xdr:to>
      <xdr:col>45</xdr:col>
      <xdr:colOff>177800</xdr:colOff>
      <xdr:row>37</xdr:row>
      <xdr:rowOff>9725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3574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143619</xdr:rowOff>
    </xdr:from>
    <xdr:to>
      <xdr:col>41</xdr:col>
      <xdr:colOff>50800</xdr:colOff>
      <xdr:row>36</xdr:row>
      <xdr:rowOff>163540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15819"/>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73878</xdr:rowOff>
    </xdr:from>
    <xdr:to>
      <xdr:col>55</xdr:col>
      <xdr:colOff>50800</xdr:colOff>
      <xdr:row>36</xdr:row>
      <xdr:rowOff>4028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96755</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926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64734</xdr:rowOff>
    </xdr:from>
    <xdr:to>
      <xdr:col>50</xdr:col>
      <xdr:colOff>165100</xdr:colOff>
      <xdr:row>36</xdr:row>
      <xdr:rowOff>166334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3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11411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1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130375</xdr:rowOff>
    </xdr:from>
    <xdr:to>
      <xdr:col>46</xdr:col>
      <xdr:colOff>38100</xdr:colOff>
      <xdr:row>37</xdr:row>
      <xdr:rowOff>60525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0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77052</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07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112740</xdr:rowOff>
    </xdr:from>
    <xdr:to>
      <xdr:col>41</xdr:col>
      <xdr:colOff>101600</xdr:colOff>
      <xdr:row>37</xdr:row>
      <xdr:rowOff>42890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59417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606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92819</xdr:rowOff>
    </xdr:from>
    <xdr:to>
      <xdr:col>36</xdr:col>
      <xdr:colOff>165100</xdr:colOff>
      <xdr:row>37</xdr:row>
      <xdr:rowOff>22969</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6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39496</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604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92177</xdr:rowOff>
    </xdr:from>
    <xdr:to>
      <xdr:col>55</xdr:col>
      <xdr:colOff>0</xdr:colOff>
      <xdr:row>52</xdr:row>
      <xdr:rowOff>25794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836127"/>
          <a:ext cx="838200" cy="10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25794</xdr:rowOff>
    </xdr:from>
    <xdr:to>
      <xdr:col>50</xdr:col>
      <xdr:colOff>114300</xdr:colOff>
      <xdr:row>52</xdr:row>
      <xdr:rowOff>83489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941194"/>
          <a:ext cx="889000" cy="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83489</xdr:rowOff>
    </xdr:from>
    <xdr:to>
      <xdr:col>45</xdr:col>
      <xdr:colOff>177800</xdr:colOff>
      <xdr:row>53</xdr:row>
      <xdr:rowOff>63373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8998889"/>
          <a:ext cx="889000" cy="15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63373</xdr:rowOff>
    </xdr:from>
    <xdr:to>
      <xdr:col>41</xdr:col>
      <xdr:colOff>50800</xdr:colOff>
      <xdr:row>53</xdr:row>
      <xdr:rowOff>75400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150223"/>
          <a:ext cx="889000" cy="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41377</xdr:rowOff>
    </xdr:from>
    <xdr:to>
      <xdr:col>55</xdr:col>
      <xdr:colOff>50800</xdr:colOff>
      <xdr:row>51</xdr:row>
      <xdr:rowOff>142977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78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64254</xdr:rowOff>
    </xdr:from>
    <xdr:ext cx="599010"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63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146444</xdr:rowOff>
    </xdr:from>
    <xdr:to>
      <xdr:col>50</xdr:col>
      <xdr:colOff>165100</xdr:colOff>
      <xdr:row>52</xdr:row>
      <xdr:rowOff>76594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89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93121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66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32689</xdr:rowOff>
    </xdr:from>
    <xdr:to>
      <xdr:col>46</xdr:col>
      <xdr:colOff>38100</xdr:colOff>
      <xdr:row>52</xdr:row>
      <xdr:rowOff>134289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150816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7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12573</xdr:rowOff>
    </xdr:from>
    <xdr:to>
      <xdr:col>41</xdr:col>
      <xdr:colOff>101600</xdr:colOff>
      <xdr:row>53</xdr:row>
      <xdr:rowOff>114173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0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130700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8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24600</xdr:rowOff>
    </xdr:from>
    <xdr:to>
      <xdr:col>36</xdr:col>
      <xdr:colOff>165100</xdr:colOff>
      <xdr:row>53</xdr:row>
      <xdr:rowOff>126200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142727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8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69035</xdr:rowOff>
    </xdr:from>
    <xdr:to>
      <xdr:col>55</xdr:col>
      <xdr:colOff>0</xdr:colOff>
      <xdr:row>78</xdr:row>
      <xdr:rowOff>13686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270685"/>
          <a:ext cx="838200" cy="11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13686</xdr:rowOff>
    </xdr:from>
    <xdr:to>
      <xdr:col>50</xdr:col>
      <xdr:colOff>114300</xdr:colOff>
      <xdr:row>78</xdr:row>
      <xdr:rowOff>30136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6786"/>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30136</xdr:rowOff>
    </xdr:from>
    <xdr:to>
      <xdr:col>45</xdr:col>
      <xdr:colOff>177800</xdr:colOff>
      <xdr:row>78</xdr:row>
      <xdr:rowOff>35787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03236"/>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11392</xdr:rowOff>
    </xdr:from>
    <xdr:to>
      <xdr:col>41</xdr:col>
      <xdr:colOff>50800</xdr:colOff>
      <xdr:row>78</xdr:row>
      <xdr:rowOff>35787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84492"/>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18235</xdr:rowOff>
    </xdr:from>
    <xdr:to>
      <xdr:col>55</xdr:col>
      <xdr:colOff>50800</xdr:colOff>
      <xdr:row>77</xdr:row>
      <xdr:rowOff>119835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41112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7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134336</xdr:rowOff>
    </xdr:from>
    <xdr:to>
      <xdr:col>50</xdr:col>
      <xdr:colOff>165100</xdr:colOff>
      <xdr:row>78</xdr:row>
      <xdr:rowOff>64486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55613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150786</xdr:rowOff>
    </xdr:from>
    <xdr:to>
      <xdr:col>46</xdr:col>
      <xdr:colOff>38100</xdr:colOff>
      <xdr:row>78</xdr:row>
      <xdr:rowOff>80936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72063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4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156437</xdr:rowOff>
    </xdr:from>
    <xdr:to>
      <xdr:col>41</xdr:col>
      <xdr:colOff>101600</xdr:colOff>
      <xdr:row>78</xdr:row>
      <xdr:rowOff>86587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77714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132042</xdr:rowOff>
    </xdr:from>
    <xdr:to>
      <xdr:col>36</xdr:col>
      <xdr:colOff>165100</xdr:colOff>
      <xdr:row>78</xdr:row>
      <xdr:rowOff>62192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53319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131738</xdr:rowOff>
    </xdr:from>
    <xdr:to>
      <xdr:col>55</xdr:col>
      <xdr:colOff>0</xdr:colOff>
      <xdr:row>94</xdr:row>
      <xdr:rowOff>13787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05138"/>
          <a:ext cx="838200" cy="2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13787</xdr:rowOff>
    </xdr:from>
    <xdr:to>
      <xdr:col>50</xdr:col>
      <xdr:colOff>114300</xdr:colOff>
      <xdr:row>94</xdr:row>
      <xdr:rowOff>126845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130087"/>
          <a:ext cx="889000" cy="1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95039</xdr:rowOff>
    </xdr:from>
    <xdr:to>
      <xdr:col>45</xdr:col>
      <xdr:colOff>177800</xdr:colOff>
      <xdr:row>94</xdr:row>
      <xdr:rowOff>126845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211339"/>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95039</xdr:rowOff>
    </xdr:from>
    <xdr:to>
      <xdr:col>41</xdr:col>
      <xdr:colOff>50800</xdr:colOff>
      <xdr:row>94</xdr:row>
      <xdr:rowOff>152059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11339"/>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80938</xdr:rowOff>
    </xdr:from>
    <xdr:to>
      <xdr:col>55</xdr:col>
      <xdr:colOff>50800</xdr:colOff>
      <xdr:row>93</xdr:row>
      <xdr:rowOff>11088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85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103815</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0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134437</xdr:rowOff>
    </xdr:from>
    <xdr:to>
      <xdr:col>50</xdr:col>
      <xdr:colOff>165100</xdr:colOff>
      <xdr:row>94</xdr:row>
      <xdr:rowOff>64587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81114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5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76045</xdr:rowOff>
    </xdr:from>
    <xdr:to>
      <xdr:col>46</xdr:col>
      <xdr:colOff>38100</xdr:colOff>
      <xdr:row>95</xdr:row>
      <xdr:rowOff>6195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22722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96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44239</xdr:rowOff>
    </xdr:from>
    <xdr:to>
      <xdr:col>41</xdr:col>
      <xdr:colOff>101600</xdr:colOff>
      <xdr:row>94</xdr:row>
      <xdr:rowOff>145839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162366</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61795" y="1593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101259</xdr:rowOff>
    </xdr:from>
    <xdr:to>
      <xdr:col>36</xdr:col>
      <xdr:colOff>165100</xdr:colOff>
      <xdr:row>95</xdr:row>
      <xdr:rowOff>31409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1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47936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130713</xdr:rowOff>
    </xdr:from>
    <xdr:to>
      <xdr:col>85</xdr:col>
      <xdr:colOff>127000</xdr:colOff>
      <xdr:row>37</xdr:row>
      <xdr:rowOff>133185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74363"/>
          <a:ext cx="8382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125441</xdr:rowOff>
    </xdr:from>
    <xdr:to>
      <xdr:col>81</xdr:col>
      <xdr:colOff>50800</xdr:colOff>
      <xdr:row>37</xdr:row>
      <xdr:rowOff>130713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69091"/>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114254</xdr:rowOff>
    </xdr:from>
    <xdr:to>
      <xdr:col>76</xdr:col>
      <xdr:colOff>114300</xdr:colOff>
      <xdr:row>37</xdr:row>
      <xdr:rowOff>125441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57904"/>
          <a:ext cx="889000" cy="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29029</xdr:rowOff>
    </xdr:from>
    <xdr:to>
      <xdr:col>71</xdr:col>
      <xdr:colOff>177800</xdr:colOff>
      <xdr:row>37</xdr:row>
      <xdr:rowOff>114254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72679"/>
          <a:ext cx="889000" cy="8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82385</xdr:rowOff>
    </xdr:from>
    <xdr:to>
      <xdr:col>85</xdr:col>
      <xdr:colOff>177800</xdr:colOff>
      <xdr:row>38</xdr:row>
      <xdr:rowOff>12535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60812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79913</xdr:rowOff>
    </xdr:from>
    <xdr:to>
      <xdr:col>81</xdr:col>
      <xdr:colOff>101600</xdr:colOff>
      <xdr:row>38</xdr:row>
      <xdr:rowOff>10063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2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74641</xdr:rowOff>
    </xdr:from>
    <xdr:to>
      <xdr:col>76</xdr:col>
      <xdr:colOff>165100</xdr:colOff>
      <xdr:row>38</xdr:row>
      <xdr:rowOff>4791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167368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63454</xdr:rowOff>
    </xdr:from>
    <xdr:to>
      <xdr:col>72</xdr:col>
      <xdr:colOff>38100</xdr:colOff>
      <xdr:row>37</xdr:row>
      <xdr:rowOff>165053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071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156181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149679</xdr:rowOff>
    </xdr:from>
    <xdr:to>
      <xdr:col>67</xdr:col>
      <xdr:colOff>101600</xdr:colOff>
      <xdr:row>37</xdr:row>
      <xdr:rowOff>79829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96356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9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17833</xdr:rowOff>
    </xdr:from>
    <xdr:to>
      <xdr:col>85</xdr:col>
      <xdr:colOff>127000</xdr:colOff>
      <xdr:row>56</xdr:row>
      <xdr:rowOff>72080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19033"/>
          <a:ext cx="8382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72080</xdr:rowOff>
    </xdr:from>
    <xdr:to>
      <xdr:col>81</xdr:col>
      <xdr:colOff>50800</xdr:colOff>
      <xdr:row>56</xdr:row>
      <xdr:rowOff>112649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73280"/>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112649</xdr:rowOff>
    </xdr:from>
    <xdr:to>
      <xdr:col>76</xdr:col>
      <xdr:colOff>114300</xdr:colOff>
      <xdr:row>56</xdr:row>
      <xdr:rowOff>123865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13849"/>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1237</xdr:rowOff>
    </xdr:from>
    <xdr:to>
      <xdr:col>71</xdr:col>
      <xdr:colOff>177800</xdr:colOff>
      <xdr:row>56</xdr:row>
      <xdr:rowOff>123865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02437"/>
          <a:ext cx="889000" cy="12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138483</xdr:rowOff>
    </xdr:from>
    <xdr:to>
      <xdr:col>85</xdr:col>
      <xdr:colOff>177800</xdr:colOff>
      <xdr:row>56</xdr:row>
      <xdr:rowOff>68633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116910</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4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21280</xdr:rowOff>
    </xdr:from>
    <xdr:to>
      <xdr:col>81</xdr:col>
      <xdr:colOff>101600</xdr:colOff>
      <xdr:row>56</xdr:row>
      <xdr:rowOff>122880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114007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61849</xdr:rowOff>
    </xdr:from>
    <xdr:to>
      <xdr:col>76</xdr:col>
      <xdr:colOff>165100</xdr:colOff>
      <xdr:row>56</xdr:row>
      <xdr:rowOff>163449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154576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5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73065</xdr:rowOff>
    </xdr:from>
    <xdr:to>
      <xdr:col>72</xdr:col>
      <xdr:colOff>38100</xdr:colOff>
      <xdr:row>57</xdr:row>
      <xdr:rowOff>3215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165792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121887</xdr:rowOff>
    </xdr:from>
    <xdr:to>
      <xdr:col>67</xdr:col>
      <xdr:colOff>101600</xdr:colOff>
      <xdr:row>56</xdr:row>
      <xdr:rowOff>52037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68564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32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92011</xdr:rowOff>
    </xdr:from>
    <xdr:to>
      <xdr:col>85</xdr:col>
      <xdr:colOff>127000</xdr:colOff>
      <xdr:row>79</xdr:row>
      <xdr:rowOff>98147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6561"/>
          <a:ext cx="8382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98147</xdr:rowOff>
    </xdr:from>
    <xdr:to>
      <xdr:col>81</xdr:col>
      <xdr:colOff>50800</xdr:colOff>
      <xdr:row>79</xdr:row>
      <xdr:rowOff>98771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697"/>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98771</xdr:rowOff>
    </xdr:from>
    <xdr:to>
      <xdr:col>76</xdr:col>
      <xdr:colOff>114300</xdr:colOff>
      <xdr:row>79</xdr:row>
      <xdr:rowOff>98862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4332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98862</xdr:rowOff>
    </xdr:from>
    <xdr:to>
      <xdr:col>71</xdr:col>
      <xdr:colOff>177800</xdr:colOff>
      <xdr:row>79</xdr:row>
      <xdr:rowOff>98871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3412"/>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41211</xdr:rowOff>
    </xdr:from>
    <xdr:to>
      <xdr:col>85</xdr:col>
      <xdr:colOff>177800</xdr:colOff>
      <xdr:row>79</xdr:row>
      <xdr:rowOff>142811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47347</xdr:rowOff>
    </xdr:from>
    <xdr:to>
      <xdr:col>81</xdr:col>
      <xdr:colOff>101600</xdr:colOff>
      <xdr:row>79</xdr:row>
      <xdr:rowOff>148947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140074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47971</xdr:rowOff>
    </xdr:from>
    <xdr:to>
      <xdr:col>76</xdr:col>
      <xdr:colOff>165100</xdr:colOff>
      <xdr:row>79</xdr:row>
      <xdr:rowOff>149571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140698</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85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48062</xdr:rowOff>
    </xdr:from>
    <xdr:to>
      <xdr:col>72</xdr:col>
      <xdr:colOff>38100</xdr:colOff>
      <xdr:row>79</xdr:row>
      <xdr:rowOff>149662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140789</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48071</xdr:rowOff>
    </xdr:from>
    <xdr:to>
      <xdr:col>67</xdr:col>
      <xdr:colOff>101600</xdr:colOff>
      <xdr:row>79</xdr:row>
      <xdr:rowOff>149671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140798</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167591</xdr:rowOff>
    </xdr:from>
    <xdr:to>
      <xdr:col>85</xdr:col>
      <xdr:colOff>127000</xdr:colOff>
      <xdr:row>97</xdr:row>
      <xdr:rowOff>25473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26791"/>
          <a:ext cx="8382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25473</xdr:rowOff>
    </xdr:from>
    <xdr:to>
      <xdr:col>81</xdr:col>
      <xdr:colOff>50800</xdr:colOff>
      <xdr:row>97</xdr:row>
      <xdr:rowOff>33406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56123"/>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33406</xdr:rowOff>
    </xdr:from>
    <xdr:to>
      <xdr:col>76</xdr:col>
      <xdr:colOff>114300</xdr:colOff>
      <xdr:row>97</xdr:row>
      <xdr:rowOff>53209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64056"/>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53209</xdr:rowOff>
    </xdr:from>
    <xdr:to>
      <xdr:col>71</xdr:col>
      <xdr:colOff>177800</xdr:colOff>
      <xdr:row>97</xdr:row>
      <xdr:rowOff>72126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83859"/>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116791</xdr:rowOff>
    </xdr:from>
    <xdr:to>
      <xdr:col>85</xdr:col>
      <xdr:colOff>177800</xdr:colOff>
      <xdr:row>97</xdr:row>
      <xdr:rowOff>46941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7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139668</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2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146123</xdr:rowOff>
    </xdr:from>
    <xdr:to>
      <xdr:col>81</xdr:col>
      <xdr:colOff>101600</xdr:colOff>
      <xdr:row>97</xdr:row>
      <xdr:rowOff>76273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92800</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8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154056</xdr:rowOff>
    </xdr:from>
    <xdr:to>
      <xdr:col>76</xdr:col>
      <xdr:colOff>165100</xdr:colOff>
      <xdr:row>97</xdr:row>
      <xdr:rowOff>84206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100733</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8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2409</xdr:rowOff>
    </xdr:from>
    <xdr:to>
      <xdr:col>72</xdr:col>
      <xdr:colOff>38100</xdr:colOff>
      <xdr:row>97</xdr:row>
      <xdr:rowOff>104009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120536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21326</xdr:rowOff>
    </xdr:from>
    <xdr:to>
      <xdr:col>67</xdr:col>
      <xdr:colOff>101600</xdr:colOff>
      <xdr:row>97</xdr:row>
      <xdr:rowOff>122926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139453</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2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商工費の増は、ふるさと納税寄付金を原資とする、深川市ふるさと応援基金積立金の増加によるもの。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土木費の増は、除排雪車両を格納する新車両センターの建築や、複合施設整備事業の推進に係る経費の増加等によるもの。</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実質単年度収支は、令和３年度に地方創生臨時交付金をはじめとする新型コロナウイルス感染症対策の国・道支出金の増により実質収支額が大幅に増えたため極端に下がったが、令和５年度以降については、近年の平均的な数値となった。</a:t>
          </a:r>
        </a:p>
        <a:p>
          <a:r>
            <a:rPr kumimoji="1" lang="ja-JP" altLang="en-US" sz="1400">
              <a:latin typeface="ＭＳ ゴシック" pitchFamily="49" charset="-128"/>
              <a:ea typeface="ＭＳ ゴシック" pitchFamily="49" charset="-128"/>
            </a:rPr>
            <a:t>　財政調整基金残高は、令和５年度に土地開発基金の廃止に行い、財政調整基金へ基金残高を移したことや、近年の国による普通交付税の追加交付等による増である。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北海道深川市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令和元年までは病院事業の不良債務が多額となり、連結実質赤字比率が発生してきたが、令和２年度以降は新型コロナウイルス感染症対応に係る各種交付金等の利用などにより改善されている。</a:t>
          </a:r>
        </a:p>
        <a:p>
          <a:r>
            <a:rPr kumimoji="1" lang="ja-JP" altLang="en-US" sz="1400">
              <a:latin typeface="ＭＳ ゴシック" pitchFamily="49" charset="-128"/>
              <a:ea typeface="ＭＳ ゴシック" pitchFamily="49" charset="-128"/>
            </a:rPr>
            <a:t>　平成２１年度から「地方公共団体の財政の健全化に関する法律」に基づく、病院事業経営健全化計画を実施し、平成２５年度に健全化計画を完了している。</a:t>
          </a:r>
        </a:p>
        <a:p>
          <a:r>
            <a:rPr kumimoji="1" lang="ja-JP" altLang="en-US" sz="1400">
              <a:latin typeface="ＭＳ ゴシック" pitchFamily="49" charset="-128"/>
              <a:ea typeface="ＭＳ ゴシック" pitchFamily="49" charset="-128"/>
            </a:rPr>
            <a:t>　病院事業に限らず引き続き連結赤字の発生抑止に努める。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20236544</v>
      </c>
      <c r="BO4" s="436"/>
      <c r="BP4" s="436"/>
      <c r="BQ4" s="436"/>
      <c r="BR4" s="436"/>
      <c r="BS4" s="436"/>
      <c r="BT4" s="436"/>
      <c r="BU4" s="437"/>
      <c r="BV4" s="435">
        <v>18422300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v>
      </c>
      <c r="CU4" s="576"/>
      <c r="CV4" s="576"/>
      <c r="CW4" s="576"/>
      <c r="CX4" s="576"/>
      <c r="CY4" s="576"/>
      <c r="CZ4" s="576"/>
      <c r="DA4" s="577"/>
      <c r="DB4" s="575">
        <v>1.4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20110318</v>
      </c>
      <c r="BO5" s="407"/>
      <c r="BP5" s="407"/>
      <c r="BQ5" s="407"/>
      <c r="BR5" s="407"/>
      <c r="BS5" s="407"/>
      <c r="BT5" s="407"/>
      <c r="BU5" s="408"/>
      <c r="BV5" s="406">
        <v>18287488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85.8</v>
      </c>
      <c r="CU5" s="404"/>
      <c r="CV5" s="404"/>
      <c r="CW5" s="404"/>
      <c r="CX5" s="404"/>
      <c r="CY5" s="404"/>
      <c r="CZ5" s="404"/>
      <c r="DA5" s="405"/>
      <c r="DB5" s="403">
        <v>81</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126226</v>
      </c>
      <c r="BO6" s="407"/>
      <c r="BP6" s="407"/>
      <c r="BQ6" s="407"/>
      <c r="BR6" s="407"/>
      <c r="BS6" s="407"/>
      <c r="BT6" s="407"/>
      <c r="BU6" s="408"/>
      <c r="BV6" s="406">
        <v>134812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v>
      </c>
      <c r="CU6" s="550"/>
      <c r="CV6" s="550"/>
      <c r="CW6" s="550"/>
      <c r="CX6" s="550"/>
      <c r="CY6" s="550"/>
      <c r="CZ6" s="550"/>
      <c r="DA6" s="551"/>
      <c r="DB6" s="549">
        <v>81.3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4228</v>
      </c>
      <c r="BO7" s="407"/>
      <c r="BP7" s="407"/>
      <c r="BQ7" s="407"/>
      <c r="BR7" s="407"/>
      <c r="BS7" s="407"/>
      <c r="BT7" s="407"/>
      <c r="BU7" s="408"/>
      <c r="BV7" s="406">
        <v>5322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9618310</v>
      </c>
      <c r="CU7" s="407"/>
      <c r="CV7" s="407"/>
      <c r="CW7" s="407"/>
      <c r="CX7" s="407"/>
      <c r="CY7" s="407"/>
      <c r="CZ7" s="407"/>
      <c r="DA7" s="408"/>
      <c r="DB7" s="406">
        <v>9358570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121998</v>
      </c>
      <c r="BO8" s="407"/>
      <c r="BP8" s="407"/>
      <c r="BQ8" s="407"/>
      <c r="BR8" s="407"/>
      <c r="BS8" s="407"/>
      <c r="BT8" s="407"/>
      <c r="BU8" s="408"/>
      <c r="BV8" s="406">
        <v>129490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0.26</v>
      </c>
      <c r="CU8" s="510"/>
      <c r="CV8" s="510"/>
      <c r="CW8" s="510"/>
      <c r="CX8" s="510"/>
      <c r="CY8" s="510"/>
      <c r="CZ8" s="510"/>
      <c r="DA8" s="511"/>
      <c r="DB8" s="509">
        <v>0.26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20039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-7492</v>
      </c>
      <c r="BO9" s="407"/>
      <c r="BP9" s="407"/>
      <c r="BQ9" s="407"/>
      <c r="BR9" s="407"/>
      <c r="BS9" s="407"/>
      <c r="BT9" s="407"/>
      <c r="BU9" s="408"/>
      <c r="BV9" s="406">
        <v>6355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19.5</v>
      </c>
      <c r="CU9" s="404"/>
      <c r="CV9" s="404"/>
      <c r="CW9" s="404"/>
      <c r="CX9" s="404"/>
      <c r="CY9" s="404"/>
      <c r="CZ9" s="404"/>
      <c r="DA9" s="405"/>
      <c r="DB9" s="403">
        <v>19.399999999999999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21909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70686</v>
      </c>
      <c r="BO10" s="407"/>
      <c r="BP10" s="407"/>
      <c r="BQ10" s="407"/>
      <c r="BR10" s="407"/>
      <c r="BS10" s="407"/>
      <c r="BT10" s="407"/>
      <c r="BU10" s="408"/>
      <c r="BV10" s="406">
        <v>303538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16300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18329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18166</v>
      </c>
      <c r="S13" s="494"/>
      <c r="T13" s="494"/>
      <c r="U13" s="494"/>
      <c r="V13" s="495"/>
      <c r="W13" s="496" t="s">
        <v>131</v>
      </c>
      <c r="X13" s="392"/>
      <c r="Y13" s="392"/>
      <c r="Z13" s="392"/>
      <c r="AA13" s="392"/>
      <c r="AB13" s="393"/>
      <c r="AC13" s="359">
        <v>1539</v>
      </c>
      <c r="AD13" s="360"/>
      <c r="AE13" s="360"/>
      <c r="AF13" s="360"/>
      <c r="AG13" s="361"/>
      <c r="AH13" s="359">
        <v>1743</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79494</v>
      </c>
      <c r="BO13" s="407"/>
      <c r="BP13" s="407"/>
      <c r="BQ13" s="407"/>
      <c r="BR13" s="407"/>
      <c r="BS13" s="407"/>
      <c r="BT13" s="407"/>
      <c r="BU13" s="408"/>
      <c r="BV13" s="406">
        <v>309893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15.8</v>
      </c>
      <c r="CU13" s="404"/>
      <c r="CV13" s="404"/>
      <c r="CW13" s="404"/>
      <c r="CX13" s="404"/>
      <c r="CY13" s="404"/>
      <c r="CZ13" s="404"/>
      <c r="DA13" s="405"/>
      <c r="DB13" s="403">
        <v>15.5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18764</v>
      </c>
      <c r="S14" s="494"/>
      <c r="T14" s="494"/>
      <c r="U14" s="494"/>
      <c r="V14" s="495"/>
      <c r="W14" s="497"/>
      <c r="X14" s="395"/>
      <c r="Y14" s="395"/>
      <c r="Z14" s="395"/>
      <c r="AA14" s="395"/>
      <c r="AB14" s="396"/>
      <c r="AC14" s="486">
        <v>16.899999999999999</v>
      </c>
      <c r="AD14" s="487"/>
      <c r="AE14" s="487"/>
      <c r="AF14" s="487"/>
      <c r="AG14" s="488"/>
      <c r="AH14" s="486">
        <v>17.600000000000001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118.3</v>
      </c>
      <c r="CU14" s="504"/>
      <c r="CV14" s="504"/>
      <c r="CW14" s="504"/>
      <c r="CX14" s="504"/>
      <c r="CY14" s="504"/>
      <c r="CZ14" s="504"/>
      <c r="DA14" s="505"/>
      <c r="DB14" s="503">
        <v>122.1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18649</v>
      </c>
      <c r="S15" s="494"/>
      <c r="T15" s="494"/>
      <c r="U15" s="494"/>
      <c r="V15" s="495"/>
      <c r="W15" s="496" t="s">
        <v>137</v>
      </c>
      <c r="X15" s="392"/>
      <c r="Y15" s="392"/>
      <c r="Z15" s="392"/>
      <c r="AA15" s="392"/>
      <c r="AB15" s="393"/>
      <c r="AC15" s="359">
        <v>1154</v>
      </c>
      <c r="AD15" s="360"/>
      <c r="AE15" s="360"/>
      <c r="AF15" s="360"/>
      <c r="AG15" s="361"/>
      <c r="AH15" s="359">
        <v>1267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2326441</v>
      </c>
      <c r="BO15" s="436"/>
      <c r="BP15" s="436"/>
      <c r="BQ15" s="436"/>
      <c r="BR15" s="436"/>
      <c r="BS15" s="436"/>
      <c r="BT15" s="436"/>
      <c r="BU15" s="437"/>
      <c r="BV15" s="435">
        <v>2320278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12.7</v>
      </c>
      <c r="AD16" s="487"/>
      <c r="AE16" s="487"/>
      <c r="AF16" s="487"/>
      <c r="AG16" s="488"/>
      <c r="AH16" s="486">
        <v>12.8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9040759</v>
      </c>
      <c r="BO16" s="407"/>
      <c r="BP16" s="407"/>
      <c r="BQ16" s="407"/>
      <c r="BR16" s="407"/>
      <c r="BS16" s="407"/>
      <c r="BT16" s="407"/>
      <c r="BU16" s="408"/>
      <c r="BV16" s="406">
        <v>8777317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6388</v>
      </c>
      <c r="AD17" s="360"/>
      <c r="AE17" s="360"/>
      <c r="AF17" s="360"/>
      <c r="AG17" s="361"/>
      <c r="AH17" s="359">
        <v>6885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2867075</v>
      </c>
      <c r="BO17" s="407"/>
      <c r="BP17" s="407"/>
      <c r="BQ17" s="407"/>
      <c r="BR17" s="407"/>
      <c r="BS17" s="407"/>
      <c r="BT17" s="407"/>
      <c r="BU17" s="408"/>
      <c r="BV17" s="406">
        <v>2858821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529.41999999999996</v>
      </c>
      <c r="M18" s="459"/>
      <c r="N18" s="459"/>
      <c r="O18" s="459"/>
      <c r="P18" s="459"/>
      <c r="Q18" s="459"/>
      <c r="R18" s="460"/>
      <c r="S18" s="460"/>
      <c r="T18" s="460"/>
      <c r="U18" s="460"/>
      <c r="V18" s="461"/>
      <c r="W18" s="477"/>
      <c r="X18" s="478"/>
      <c r="Y18" s="478"/>
      <c r="Z18" s="478"/>
      <c r="AA18" s="478"/>
      <c r="AB18" s="502"/>
      <c r="AC18" s="376">
        <v>70.3</v>
      </c>
      <c r="AD18" s="377"/>
      <c r="AE18" s="377"/>
      <c r="AF18" s="377"/>
      <c r="AG18" s="462"/>
      <c r="AH18" s="376">
        <v>69.599999999999994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8351272</v>
      </c>
      <c r="BO18" s="407"/>
      <c r="BP18" s="407"/>
      <c r="BQ18" s="407"/>
      <c r="BR18" s="407"/>
      <c r="BS18" s="407"/>
      <c r="BT18" s="407"/>
      <c r="BU18" s="408"/>
      <c r="BV18" s="406">
        <v>7674081</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12545617</v>
      </c>
      <c r="BO19" s="407"/>
      <c r="BP19" s="407"/>
      <c r="BQ19" s="407"/>
      <c r="BR19" s="407"/>
      <c r="BS19" s="407"/>
      <c r="BT19" s="407"/>
      <c r="BU19" s="408"/>
      <c r="BV19" s="406">
        <v>11705160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9198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22275943</v>
      </c>
      <c r="BO22" s="436"/>
      <c r="BP22" s="436"/>
      <c r="BQ22" s="436"/>
      <c r="BR22" s="436"/>
      <c r="BS22" s="436"/>
      <c r="BT22" s="436"/>
      <c r="BU22" s="437"/>
      <c r="BV22" s="435">
        <v>22647501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14135886</v>
      </c>
      <c r="BO23" s="407"/>
      <c r="BP23" s="407"/>
      <c r="BQ23" s="407"/>
      <c r="BR23" s="407"/>
      <c r="BS23" s="407"/>
      <c r="BT23" s="407"/>
      <c r="BU23" s="408"/>
      <c r="BV23" s="406">
        <v>15066696</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8320</v>
      </c>
      <c r="R24" s="360"/>
      <c r="S24" s="360"/>
      <c r="T24" s="360"/>
      <c r="U24" s="360"/>
      <c r="V24" s="361"/>
      <c r="W24" s="449"/>
      <c r="X24" s="386"/>
      <c r="Y24" s="387"/>
      <c r="Z24" s="362" t="s">
        <v>162</v>
      </c>
      <c r="AA24" s="363"/>
      <c r="AB24" s="363"/>
      <c r="AC24" s="363"/>
      <c r="AD24" s="363"/>
      <c r="AE24" s="363"/>
      <c r="AF24" s="363"/>
      <c r="AG24" s="364"/>
      <c r="AH24" s="359">
        <v>209</v>
      </c>
      <c r="AI24" s="360"/>
      <c r="AJ24" s="360"/>
      <c r="AK24" s="360"/>
      <c r="AL24" s="361"/>
      <c r="AM24" s="359">
        <v>652707</v>
      </c>
      <c r="AN24" s="360"/>
      <c r="AO24" s="360"/>
      <c r="AP24" s="360"/>
      <c r="AQ24" s="360"/>
      <c r="AR24" s="361"/>
      <c r="AS24" s="359">
        <v>3123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18468540</v>
      </c>
      <c r="BO24" s="407"/>
      <c r="BP24" s="407"/>
      <c r="BQ24" s="407"/>
      <c r="BR24" s="407"/>
      <c r="BS24" s="407"/>
      <c r="BT24" s="407"/>
      <c r="BU24" s="408"/>
      <c r="BV24" s="406">
        <v>18424290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6840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4466890</v>
      </c>
      <c r="BO25" s="436"/>
      <c r="BP25" s="436"/>
      <c r="BQ25" s="436"/>
      <c r="BR25" s="436"/>
      <c r="BS25" s="436"/>
      <c r="BT25" s="436"/>
      <c r="BU25" s="437"/>
      <c r="BV25" s="435">
        <v>3023055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6060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4000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3500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1093864</v>
      </c>
      <c r="BO28" s="436"/>
      <c r="BP28" s="436"/>
      <c r="BQ28" s="436"/>
      <c r="BR28" s="436"/>
      <c r="BS28" s="436"/>
      <c r="BT28" s="436"/>
      <c r="BU28" s="437"/>
      <c r="BV28" s="435">
        <v>1023178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12</v>
      </c>
      <c r="M29" s="360"/>
      <c r="N29" s="360"/>
      <c r="O29" s="360"/>
      <c r="P29" s="361"/>
      <c r="Q29" s="359">
        <v>3250</v>
      </c>
      <c r="R29" s="360"/>
      <c r="S29" s="360"/>
      <c r="T29" s="360"/>
      <c r="U29" s="360"/>
      <c r="V29" s="361"/>
      <c r="W29" s="450"/>
      <c r="X29" s="451"/>
      <c r="Y29" s="452"/>
      <c r="Z29" s="362" t="s">
        <v>177</v>
      </c>
      <c r="AA29" s="363"/>
      <c r="AB29" s="363"/>
      <c r="AC29" s="363"/>
      <c r="AD29" s="363"/>
      <c r="AE29" s="363"/>
      <c r="AF29" s="363"/>
      <c r="AG29" s="364"/>
      <c r="AH29" s="359">
        <v>209</v>
      </c>
      <c r="AI29" s="360"/>
      <c r="AJ29" s="360"/>
      <c r="AK29" s="360"/>
      <c r="AL29" s="361"/>
      <c r="AM29" s="359">
        <v>652707</v>
      </c>
      <c r="AN29" s="360"/>
      <c r="AO29" s="360"/>
      <c r="AP29" s="360"/>
      <c r="AQ29" s="360"/>
      <c r="AR29" s="361"/>
      <c r="AS29" s="359">
        <v>3123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406482</v>
      </c>
      <c r="BO29" s="407"/>
      <c r="BP29" s="407"/>
      <c r="BQ29" s="407"/>
      <c r="BR29" s="407"/>
      <c r="BS29" s="407"/>
      <c r="BT29" s="407"/>
      <c r="BU29" s="408"/>
      <c r="BV29" s="406">
        <v>664717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1226293</v>
      </c>
      <c r="BO30" s="441"/>
      <c r="BP30" s="441"/>
      <c r="BQ30" s="441"/>
      <c r="BR30" s="441"/>
      <c r="BS30" s="441"/>
      <c r="BT30" s="441"/>
      <c r="BU30" s="442"/>
      <c r="BV30" s="440">
        <v>880813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北空知衛生センター組合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株式会社 深川振興公社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空知教育センター組合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中・北空知廃棄物処理広域連合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深川地区消防組合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北空知圏学校給食組合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北空知広域水道企業団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4Nk5C+9Rxq60mffcMCmpOk/Taxl2jHa9mHD4LNbXTZOIGVdf8/eYgu+mDptVMHAr6lEboBgyb1Md5PZDHl+7Vw==" saltValue="JNrl+SWVzK4v6sasry5wA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2.42</v>
      </c>
      <c r="G34" s="33">
        <v>6.98</v>
      </c>
      <c r="H34" s="33">
        <v>10.91</v>
      </c>
      <c r="I34" s="33">
        <v>10.72</v>
      </c>
      <c r="J34" s="34">
        <v>5.86</v>
      </c>
      <c r="K34" s="22"/>
      <c r="L34" s="22"/>
      <c r="M34" s="22"/>
      <c r="N34" s="22"/>
      <c r="O34" s="22"/>
      <c r="P34" s="22"/>
    </row>
    <row r="35" spans="1:16" ht="39" customHeight="1" x14ac:dyDescent="0.15">
      <c r="A35" s="22"/>
      <c r="B35" s="35"/>
      <c r="C35" s="1132" t="s">
        <v>532</v>
      </c>
      <c r="D35" s="1132"/>
      <c r="E35" s="1133"/>
      <c r="F35" s="36">
        <v>4.1399999999999997</v>
      </c>
      <c r="G35" s="37">
        <v>3.94</v>
      </c>
      <c r="H35" s="37">
        <v>3.88</v>
      </c>
      <c r="I35" s="37">
        <v>3.5</v>
      </c>
      <c r="J35" s="38">
        <v>2.65</v>
      </c>
      <c r="K35" s="22"/>
      <c r="L35" s="22"/>
      <c r="M35" s="22"/>
      <c r="N35" s="22"/>
      <c r="O35" s="22"/>
      <c r="P35" s="22"/>
    </row>
    <row r="36" spans="1:16" ht="39" customHeight="1" x14ac:dyDescent="0.15">
      <c r="A36" s="22"/>
      <c r="B36" s="35"/>
      <c r="C36" s="1132" t="s">
        <v>533</v>
      </c>
      <c r="D36" s="1132"/>
      <c r="E36" s="1133"/>
      <c r="F36" s="36">
        <v>2.87</v>
      </c>
      <c r="G36" s="37">
        <v>4.6900000000000004</v>
      </c>
      <c r="H36" s="37">
        <v>1.32</v>
      </c>
      <c r="I36" s="37">
        <v>1.38</v>
      </c>
      <c r="J36" s="38">
        <v>1.26</v>
      </c>
      <c r="K36" s="22"/>
      <c r="L36" s="22"/>
      <c r="M36" s="22"/>
      <c r="N36" s="22"/>
      <c r="O36" s="22"/>
      <c r="P36" s="22"/>
    </row>
    <row r="37" spans="1:16" ht="39" customHeight="1" x14ac:dyDescent="0.15">
      <c r="A37" s="22"/>
      <c r="B37" s="35"/>
      <c r="C37" s="1132" t="s">
        <v>534</v>
      </c>
      <c r="D37" s="1132"/>
      <c r="E37" s="1133"/>
      <c r="F37" s="36" t="s">
        <v>486</v>
      </c>
      <c r="G37" s="37" t="s">
        <v>486</v>
      </c>
      <c r="H37" s="37" t="s">
        <v>486</v>
      </c>
      <c r="I37" s="37">
        <v>1.44</v>
      </c>
      <c r="J37" s="38">
        <v>1.1599999999999999</v>
      </c>
      <c r="K37" s="22"/>
      <c r="L37" s="22"/>
      <c r="M37" s="22"/>
      <c r="N37" s="22"/>
      <c r="O37" s="22"/>
      <c r="P37" s="22"/>
    </row>
    <row r="38" spans="1:16" ht="39" customHeight="1" x14ac:dyDescent="0.15">
      <c r="A38" s="22"/>
      <c r="B38" s="35"/>
      <c r="C38" s="1132" t="s">
        <v>535</v>
      </c>
      <c r="D38" s="1132"/>
      <c r="E38" s="1133"/>
      <c r="F38" s="36">
        <v>7.0000000000000007E-2</v>
      </c>
      <c r="G38" s="37">
        <v>0.12</v>
      </c>
      <c r="H38" s="37">
        <v>0</v>
      </c>
      <c r="I38" s="37">
        <v>0.05</v>
      </c>
      <c r="J38" s="38">
        <v>0.17</v>
      </c>
      <c r="K38" s="22"/>
      <c r="L38" s="22"/>
      <c r="M38" s="22"/>
      <c r="N38" s="22"/>
      <c r="O38" s="22"/>
      <c r="P38" s="22"/>
    </row>
    <row r="39" spans="1:16" ht="39" customHeight="1" x14ac:dyDescent="0.15">
      <c r="A39" s="22"/>
      <c r="B39" s="35"/>
      <c r="C39" s="1132" t="s">
        <v>536</v>
      </c>
      <c r="D39" s="1132"/>
      <c r="E39" s="1133"/>
      <c r="F39" s="36">
        <v>0.84</v>
      </c>
      <c r="G39" s="37">
        <v>0.46</v>
      </c>
      <c r="H39" s="37">
        <v>0.66</v>
      </c>
      <c r="I39" s="37">
        <v>0.13</v>
      </c>
      <c r="J39" s="38">
        <v>0.12</v>
      </c>
      <c r="K39" s="22"/>
      <c r="L39" s="22"/>
      <c r="M39" s="22"/>
      <c r="N39" s="22"/>
      <c r="O39" s="22"/>
      <c r="P39" s="22"/>
    </row>
    <row r="40" spans="1:16" ht="39" customHeight="1" x14ac:dyDescent="0.15">
      <c r="A40" s="22"/>
      <c r="B40" s="35"/>
      <c r="C40" s="1132" t="s">
        <v>537</v>
      </c>
      <c r="D40" s="1132"/>
      <c r="E40" s="1133"/>
      <c r="F40" s="36">
        <v>0</v>
      </c>
      <c r="G40" s="37">
        <v>0</v>
      </c>
      <c r="H40" s="37">
        <v>0.01</v>
      </c>
      <c r="I40" s="37">
        <v>0.02</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0.23</v>
      </c>
      <c r="G43" s="42">
        <v>0.26</v>
      </c>
      <c r="H43" s="42">
        <v>0.08</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3P0rOrIHZFlW3O+Jewrn61OgTs9WpU7EMieww9tqU9QJwxBaxcVISK0Q0re7xzO2FzCT18vQFIW1hz1tr90pw==" saltValue="eZa8zKsMLMMois85m1X2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2100</v>
      </c>
      <c r="L45" s="58">
        <v>2218</v>
      </c>
      <c r="M45" s="58">
        <v>2328</v>
      </c>
      <c r="N45" s="58">
        <v>2345</v>
      </c>
      <c r="O45" s="59">
        <v>2509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699</v>
      </c>
      <c r="L48" s="62">
        <v>785</v>
      </c>
      <c r="M48" s="62">
        <v>802</v>
      </c>
      <c r="N48" s="62">
        <v>865</v>
      </c>
      <c r="O48" s="63">
        <v>765</v>
      </c>
      <c r="P48" s="46"/>
      <c r="Q48" s="46"/>
      <c r="R48" s="46"/>
      <c r="S48" s="46"/>
      <c r="T48" s="46"/>
      <c r="U48" s="46"/>
    </row>
    <row r="49" spans="1:21" ht="30.75" customHeight="1" x14ac:dyDescent="0.15">
      <c r="A49" s="46"/>
      <c r="B49" s="1163"/>
      <c r="C49" s="1164"/>
      <c r="D49" s="60"/>
      <c r="E49" s="1140" t="s">
        <v>14</v>
      </c>
      <c r="F49" s="1140"/>
      <c r="G49" s="1140"/>
      <c r="H49" s="1140"/>
      <c r="I49" s="1140"/>
      <c r="J49" s="1141"/>
      <c r="K49" s="61">
        <v>22</v>
      </c>
      <c r="L49" s="62">
        <v>22</v>
      </c>
      <c r="M49" s="62">
        <v>22</v>
      </c>
      <c r="N49" s="62">
        <v>22</v>
      </c>
      <c r="O49" s="63">
        <v>18</v>
      </c>
      <c r="P49" s="46"/>
      <c r="Q49" s="46"/>
      <c r="R49" s="46"/>
      <c r="S49" s="46"/>
      <c r="T49" s="46"/>
      <c r="U49" s="46"/>
    </row>
    <row r="50" spans="1:21" ht="30.75" customHeight="1" x14ac:dyDescent="0.15">
      <c r="A50" s="46"/>
      <c r="B50" s="1163"/>
      <c r="C50" s="1164"/>
      <c r="D50" s="60"/>
      <c r="E50" s="1140" t="s">
        <v>15</v>
      </c>
      <c r="F50" s="1140"/>
      <c r="G50" s="1140"/>
      <c r="H50" s="1140"/>
      <c r="I50" s="1140"/>
      <c r="J50" s="1141"/>
      <c r="K50" s="61">
        <v>31</v>
      </c>
      <c r="L50" s="62">
        <v>25</v>
      </c>
      <c r="M50" s="62">
        <v>25</v>
      </c>
      <c r="N50" s="62">
        <v>14</v>
      </c>
      <c r="O50" s="63">
        <v>16</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1865</v>
      </c>
      <c r="L52" s="62">
        <v>1927</v>
      </c>
      <c r="M52" s="62">
        <v>2009</v>
      </c>
      <c r="N52" s="62">
        <v>2010</v>
      </c>
      <c r="O52" s="63">
        <v>2120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987</v>
      </c>
      <c r="L53" s="67">
        <v>1123</v>
      </c>
      <c r="M53" s="67">
        <v>1168</v>
      </c>
      <c r="N53" s="67">
        <v>1236</v>
      </c>
      <c r="O53" s="68">
        <v>1188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F0qZBjwFqzYEtU7d7/Zh9CC8ErGhhHn/+nbv4HgE3j2bnIZZzcCqxSVqqt0v8P6nBYm7hc6f9xm3F/TzEXD8Q==" saltValue="peLSR6ePYsmQrCq4RQta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22163</v>
      </c>
      <c r="J41" s="331">
        <v>22182</v>
      </c>
      <c r="K41" s="331">
        <v>23377</v>
      </c>
      <c r="L41" s="331">
        <v>22648</v>
      </c>
      <c r="M41" s="332">
        <v>22276</v>
      </c>
    </row>
    <row r="42" spans="2:13" ht="27.75" customHeight="1" x14ac:dyDescent="0.15">
      <c r="B42" s="1171"/>
      <c r="C42" s="1172"/>
      <c r="D42" s="104"/>
      <c r="E42" s="1175" t="s">
        <v>32</v>
      </c>
      <c r="F42" s="1175"/>
      <c r="G42" s="1175"/>
      <c r="H42" s="1176"/>
      <c r="I42" s="333">
        <v>27</v>
      </c>
      <c r="J42" s="334">
        <v>13</v>
      </c>
      <c r="K42" s="334" t="s">
        <v>486</v>
      </c>
      <c r="L42" s="334" t="s">
        <v>486</v>
      </c>
      <c r="M42" s="335" t="s">
        <v>486</v>
      </c>
    </row>
    <row r="43" spans="2:13" ht="27.75" customHeight="1" x14ac:dyDescent="0.15">
      <c r="B43" s="1171"/>
      <c r="C43" s="1172"/>
      <c r="D43" s="104"/>
      <c r="E43" s="1175" t="s">
        <v>33</v>
      </c>
      <c r="F43" s="1175"/>
      <c r="G43" s="1175"/>
      <c r="H43" s="1176"/>
      <c r="I43" s="333">
        <v>7844</v>
      </c>
      <c r="J43" s="334">
        <v>7560</v>
      </c>
      <c r="K43" s="334">
        <v>7019</v>
      </c>
      <c r="L43" s="334">
        <v>6615</v>
      </c>
      <c r="M43" s="335">
        <v>6151</v>
      </c>
    </row>
    <row r="44" spans="2:13" ht="27.75" customHeight="1" x14ac:dyDescent="0.15">
      <c r="B44" s="1171"/>
      <c r="C44" s="1172"/>
      <c r="D44" s="104"/>
      <c r="E44" s="1175" t="s">
        <v>34</v>
      </c>
      <c r="F44" s="1175"/>
      <c r="G44" s="1175"/>
      <c r="H44" s="1176"/>
      <c r="I44" s="333">
        <v>105</v>
      </c>
      <c r="J44" s="334">
        <v>88</v>
      </c>
      <c r="K44" s="334">
        <v>70</v>
      </c>
      <c r="L44" s="334">
        <v>53</v>
      </c>
      <c r="M44" s="335">
        <v>35</v>
      </c>
    </row>
    <row r="45" spans="2:13" ht="27.75" customHeight="1" x14ac:dyDescent="0.15">
      <c r="B45" s="1171"/>
      <c r="C45" s="1172"/>
      <c r="D45" s="104"/>
      <c r="E45" s="1175" t="s">
        <v>35</v>
      </c>
      <c r="F45" s="1175"/>
      <c r="G45" s="1175"/>
      <c r="H45" s="1176"/>
      <c r="I45" s="333">
        <v>1517</v>
      </c>
      <c r="J45" s="334">
        <v>1399</v>
      </c>
      <c r="K45" s="334">
        <v>1375</v>
      </c>
      <c r="L45" s="334">
        <v>1412</v>
      </c>
      <c r="M45" s="335">
        <v>1500</v>
      </c>
    </row>
    <row r="46" spans="2:13" ht="27.75" customHeight="1" x14ac:dyDescent="0.15">
      <c r="B46" s="1171"/>
      <c r="C46" s="1172"/>
      <c r="D46" s="105"/>
      <c r="E46" s="1175" t="s">
        <v>36</v>
      </c>
      <c r="F46" s="1175"/>
      <c r="G46" s="1175"/>
      <c r="H46" s="1176"/>
      <c r="I46" s="333">
        <v>2</v>
      </c>
      <c r="J46" s="334">
        <v>1</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2302</v>
      </c>
      <c r="J50" s="334">
        <v>2983</v>
      </c>
      <c r="K50" s="334">
        <v>3353</v>
      </c>
      <c r="L50" s="334">
        <v>3264</v>
      </c>
      <c r="M50" s="335">
        <v>3348</v>
      </c>
    </row>
    <row r="51" spans="2:13" ht="27.75" customHeight="1" x14ac:dyDescent="0.15">
      <c r="B51" s="1171"/>
      <c r="C51" s="1172"/>
      <c r="D51" s="104"/>
      <c r="E51" s="1175" t="s">
        <v>42</v>
      </c>
      <c r="F51" s="1175"/>
      <c r="G51" s="1175"/>
      <c r="H51" s="1176"/>
      <c r="I51" s="333">
        <v>1805</v>
      </c>
      <c r="J51" s="334">
        <v>1670</v>
      </c>
      <c r="K51" s="334">
        <v>1505</v>
      </c>
      <c r="L51" s="334">
        <v>1323</v>
      </c>
      <c r="M51" s="335">
        <v>1142</v>
      </c>
    </row>
    <row r="52" spans="2:13" ht="27.75" customHeight="1" x14ac:dyDescent="0.15">
      <c r="B52" s="1173"/>
      <c r="C52" s="1174"/>
      <c r="D52" s="104"/>
      <c r="E52" s="1175" t="s">
        <v>43</v>
      </c>
      <c r="F52" s="1175"/>
      <c r="G52" s="1175"/>
      <c r="H52" s="1176"/>
      <c r="I52" s="333">
        <v>18567</v>
      </c>
      <c r="J52" s="334">
        <v>18256</v>
      </c>
      <c r="K52" s="334">
        <v>17937</v>
      </c>
      <c r="L52" s="334">
        <v>16965</v>
      </c>
      <c r="M52" s="335">
        <v>16390</v>
      </c>
    </row>
    <row r="53" spans="2:13" ht="27.75" customHeight="1" thickBot="1" x14ac:dyDescent="0.2">
      <c r="B53" s="1177" t="s">
        <v>19</v>
      </c>
      <c r="C53" s="1178"/>
      <c r="D53" s="108"/>
      <c r="E53" s="1179" t="s">
        <v>44</v>
      </c>
      <c r="F53" s="1179"/>
      <c r="G53" s="1179"/>
      <c r="H53" s="1180"/>
      <c r="I53" s="336">
        <v>8983</v>
      </c>
      <c r="J53" s="337">
        <v>8334</v>
      </c>
      <c r="K53" s="337">
        <v>9046</v>
      </c>
      <c r="L53" s="337">
        <v>9174</v>
      </c>
      <c r="M53" s="338">
        <v>9082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WyHikVhHN8ZXiguDLrba2z4E7KRHg+KvPjFkxZe06r/Wy1KRhzfFH0gS54uQtC/mOA7cqbK3fc6rOVUg/kVbfA==" saltValue="A1XcZ1NwDdhczzAwC4lV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720</v>
      </c>
      <c r="G55" s="339">
        <v>1023</v>
      </c>
      <c r="H55" s="340">
        <v>1094</v>
      </c>
    </row>
    <row r="56" spans="2:8" ht="52.5" customHeight="1" x14ac:dyDescent="0.15">
      <c r="B56" s="120"/>
      <c r="C56" s="1198" t="s">
        <v>47</v>
      </c>
      <c r="D56" s="1198"/>
      <c r="E56" s="1199"/>
      <c r="F56" s="341">
        <v>715</v>
      </c>
      <c r="G56" s="341">
        <v>665</v>
      </c>
      <c r="H56" s="342">
        <v>406</v>
      </c>
    </row>
    <row r="57" spans="2:8" ht="53.25" customHeight="1" x14ac:dyDescent="0.15">
      <c r="B57" s="120"/>
      <c r="C57" s="1200" t="s">
        <v>48</v>
      </c>
      <c r="D57" s="1200"/>
      <c r="E57" s="1201"/>
      <c r="F57" s="343">
        <v>1080</v>
      </c>
      <c r="G57" s="343">
        <v>881</v>
      </c>
      <c r="H57" s="344">
        <v>1226</v>
      </c>
    </row>
    <row r="58" spans="2:8" ht="45.75" customHeight="1" x14ac:dyDescent="0.15">
      <c r="B58" s="121"/>
      <c r="C58" s="1188" t="s">
        <v>553</v>
      </c>
      <c r="D58" s="1189"/>
      <c r="E58" s="1190"/>
      <c r="F58" s="345">
        <v>880</v>
      </c>
      <c r="G58" s="345">
        <v>626</v>
      </c>
      <c r="H58" s="346">
        <v>536</v>
      </c>
    </row>
    <row r="59" spans="2:8" ht="45.75" customHeight="1" x14ac:dyDescent="0.15">
      <c r="B59" s="121"/>
      <c r="C59" s="1188" t="s">
        <v>554</v>
      </c>
      <c r="D59" s="1189"/>
      <c r="E59" s="1190"/>
      <c r="F59" s="345" t="s">
        <v>551</v>
      </c>
      <c r="G59" s="345" t="s">
        <v>551</v>
      </c>
      <c r="H59" s="346">
        <v>420</v>
      </c>
    </row>
    <row r="60" spans="2:8" ht="45.75" customHeight="1" x14ac:dyDescent="0.15">
      <c r="B60" s="121"/>
      <c r="C60" s="1188" t="s">
        <v>555</v>
      </c>
      <c r="D60" s="1189"/>
      <c r="E60" s="1190"/>
      <c r="F60" s="345" t="s">
        <v>551</v>
      </c>
      <c r="G60" s="345">
        <v>64</v>
      </c>
      <c r="H60" s="346">
        <v>55</v>
      </c>
    </row>
    <row r="61" spans="2:8" ht="45.75" customHeight="1" x14ac:dyDescent="0.15">
      <c r="B61" s="121"/>
      <c r="C61" s="1188" t="s">
        <v>556</v>
      </c>
      <c r="D61" s="1189"/>
      <c r="E61" s="1190"/>
      <c r="F61" s="345">
        <v>57</v>
      </c>
      <c r="G61" s="345">
        <v>56</v>
      </c>
      <c r="H61" s="346">
        <v>54</v>
      </c>
    </row>
    <row r="62" spans="2:8" ht="45.75" customHeight="1" thickBot="1" x14ac:dyDescent="0.2">
      <c r="B62" s="122"/>
      <c r="C62" s="1191" t="s">
        <v>557</v>
      </c>
      <c r="D62" s="1192"/>
      <c r="E62" s="1193"/>
      <c r="F62" s="347">
        <v>51</v>
      </c>
      <c r="G62" s="347">
        <v>53</v>
      </c>
      <c r="H62" s="348">
        <v>54</v>
      </c>
    </row>
    <row r="63" spans="2:8" ht="52.5" customHeight="1" thickBot="1" x14ac:dyDescent="0.2">
      <c r="B63" s="123"/>
      <c r="C63" s="1194" t="s">
        <v>49</v>
      </c>
      <c r="D63" s="1194"/>
      <c r="E63" s="1195"/>
      <c r="F63" s="349">
        <v>2514</v>
      </c>
      <c r="G63" s="349">
        <v>2569</v>
      </c>
      <c r="H63" s="350">
        <v>2727</v>
      </c>
    </row>
    <row r="64" spans="2:8" x14ac:dyDescent="0.15"/>
  </sheetData>
  <sheetProtection algorithmName="SHA-512" hashValue="EiaJ503xfIo0JoVGCg4cOB2Vky4S//+fU0TzHiWD90Jv+o7dykeBWF7SbsDcA0aOPw3gPHhDM6Zu3uwAT81tIw==" saltValue="bN2gnl93Wbas4EA8dj5k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84223</v>
      </c>
      <c r="E3" s="142"/>
      <c r="F3" s="143">
        <v>92632</v>
      </c>
      <c r="G3" s="144"/>
      <c r="H3" s="145"/>
    </row>
    <row r="4" spans="1:8" x14ac:dyDescent="0.15">
      <c r="A4" s="146"/>
      <c r="B4" s="147"/>
      <c r="C4" s="148"/>
      <c r="D4" s="149">
        <v>40273</v>
      </c>
      <c r="E4" s="150"/>
      <c r="F4" s="151">
        <v>47978</v>
      </c>
      <c r="G4" s="152"/>
      <c r="H4" s="153"/>
    </row>
    <row r="5" spans="1:8" x14ac:dyDescent="0.15">
      <c r="A5" s="134" t="s">
        <v>519</v>
      </c>
      <c r="B5" s="139"/>
      <c r="C5" s="140"/>
      <c r="D5" s="141">
        <v>105529</v>
      </c>
      <c r="E5" s="142"/>
      <c r="F5" s="143">
        <v>96469</v>
      </c>
      <c r="G5" s="144"/>
      <c r="H5" s="145"/>
    </row>
    <row r="6" spans="1:8" x14ac:dyDescent="0.15">
      <c r="A6" s="146"/>
      <c r="B6" s="147"/>
      <c r="C6" s="148"/>
      <c r="D6" s="149">
        <v>48439</v>
      </c>
      <c r="E6" s="150"/>
      <c r="F6" s="151">
        <v>49775</v>
      </c>
      <c r="G6" s="152"/>
      <c r="H6" s="153"/>
    </row>
    <row r="7" spans="1:8" x14ac:dyDescent="0.15">
      <c r="A7" s="134" t="s">
        <v>520</v>
      </c>
      <c r="B7" s="139"/>
      <c r="C7" s="140"/>
      <c r="D7" s="141">
        <v>220183</v>
      </c>
      <c r="E7" s="142"/>
      <c r="F7" s="143">
        <v>85743</v>
      </c>
      <c r="G7" s="144"/>
      <c r="H7" s="145"/>
    </row>
    <row r="8" spans="1:8" x14ac:dyDescent="0.15">
      <c r="A8" s="146"/>
      <c r="B8" s="147"/>
      <c r="C8" s="148"/>
      <c r="D8" s="149">
        <v>139720</v>
      </c>
      <c r="E8" s="150"/>
      <c r="F8" s="151">
        <v>45231</v>
      </c>
      <c r="G8" s="152"/>
      <c r="H8" s="153"/>
    </row>
    <row r="9" spans="1:8" x14ac:dyDescent="0.15">
      <c r="A9" s="134" t="s">
        <v>521</v>
      </c>
      <c r="B9" s="139"/>
      <c r="C9" s="140"/>
      <c r="D9" s="141">
        <v>86517</v>
      </c>
      <c r="E9" s="142"/>
      <c r="F9" s="143">
        <v>92509</v>
      </c>
      <c r="G9" s="144"/>
      <c r="H9" s="145"/>
    </row>
    <row r="10" spans="1:8" x14ac:dyDescent="0.15">
      <c r="A10" s="146"/>
      <c r="B10" s="147"/>
      <c r="C10" s="148"/>
      <c r="D10" s="149">
        <v>50287</v>
      </c>
      <c r="E10" s="150"/>
      <c r="F10" s="151">
        <v>52274</v>
      </c>
      <c r="G10" s="152"/>
      <c r="H10" s="153"/>
    </row>
    <row r="11" spans="1:8" x14ac:dyDescent="0.15">
      <c r="A11" s="134" t="s">
        <v>522</v>
      </c>
      <c r="B11" s="139"/>
      <c r="C11" s="140"/>
      <c r="D11" s="141">
        <v>119529</v>
      </c>
      <c r="E11" s="142"/>
      <c r="F11" s="143">
        <v>98544</v>
      </c>
      <c r="G11" s="144"/>
      <c r="H11" s="145"/>
    </row>
    <row r="12" spans="1:8" x14ac:dyDescent="0.15">
      <c r="A12" s="146"/>
      <c r="B12" s="147"/>
      <c r="C12" s="154"/>
      <c r="D12" s="149">
        <v>19032</v>
      </c>
      <c r="E12" s="150"/>
      <c r="F12" s="151">
        <v>55816</v>
      </c>
      <c r="G12" s="152"/>
      <c r="H12" s="153"/>
    </row>
    <row r="13" spans="1:8" x14ac:dyDescent="0.15">
      <c r="A13" s="134"/>
      <c r="B13" s="139"/>
      <c r="C13" s="140"/>
      <c r="D13" s="141">
        <v>123196</v>
      </c>
      <c r="E13" s="142"/>
      <c r="F13" s="143">
        <v>93179</v>
      </c>
      <c r="G13" s="155"/>
      <c r="H13" s="145"/>
    </row>
    <row r="14" spans="1:8" x14ac:dyDescent="0.15">
      <c r="A14" s="146"/>
      <c r="B14" s="147"/>
      <c r="C14" s="148"/>
      <c r="D14" s="149">
        <v>59550</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2.87</v>
      </c>
      <c r="C19" s="156">
        <f>ROUND(VALUE(SUBSTITUTE(実質収支比率等に係る経年分析!G$48,"▲","-")),2)</f>
        <v>4.7</v>
      </c>
      <c r="D19" s="156">
        <f>ROUND(VALUE(SUBSTITUTE(実質収支比率等に係る経年分析!H$48,"▲","-")),2)</f>
        <v>1.32</v>
      </c>
      <c r="E19" s="156">
        <f>ROUND(VALUE(SUBSTITUTE(実質収支比率等に係る経年分析!I$48,"▲","-")),2)</f>
        <v>1.38</v>
      </c>
      <c r="F19" s="156">
        <f>ROUND(VALUE(SUBSTITUTE(実質収支比率等に係る経年分析!J$48,"▲","-")),2)</f>
        <v>1.27</v>
      </c>
    </row>
    <row r="20" spans="1:11" x14ac:dyDescent="0.15">
      <c r="A20" s="156" t="s">
        <v>53</v>
      </c>
      <c r="B20" s="156">
        <f>ROUND(VALUE(SUBSTITUTE(実質収支比率等に係る経年分析!F$47,"▲","-")),2)</f>
        <v>5.61</v>
      </c>
      <c r="C20" s="156">
        <f>ROUND(VALUE(SUBSTITUTE(実質収支比率等に係る経年分析!G$47,"▲","-")),2)</f>
        <v>6.99</v>
      </c>
      <c r="D20" s="156">
        <f>ROUND(VALUE(SUBSTITUTE(実質収支比率等に係る経年分析!H$47,"▲","-")),2)</f>
        <v>7.74</v>
      </c>
      <c r="E20" s="156">
        <f>ROUND(VALUE(SUBSTITUTE(実質収支比率等に係る経年分析!I$47,"▲","-")),2)</f>
        <v>10.93</v>
      </c>
      <c r="F20" s="156">
        <f>ROUND(VALUE(SUBSTITUTE(実質収支比率等に係る経年分析!J$47,"▲","-")),2)</f>
        <v>11.37</v>
      </c>
    </row>
    <row r="21" spans="1:11" x14ac:dyDescent="0.15">
      <c r="A21" s="156" t="s">
        <v>54</v>
      </c>
      <c r="B21" s="156">
        <f>IF(ISNUMBER(VALUE(SUBSTITUTE(実質収支比率等に係る経年分析!F$49,"▲","-"))),ROUND(VALUE(SUBSTITUTE(実質収支比率等に係る経年分析!F$49,"▲","-")),2),NA())</f>
        <v>2.2200000000000002</v>
      </c>
      <c r="C21" s="156">
        <f>IF(ISNUMBER(VALUE(SUBSTITUTE(実質収支比率等に係る経年分析!G$49,"▲","-"))),ROUND(VALUE(SUBSTITUTE(実質収支比率等に係る経年分析!G$49,"▲","-")),2),NA())</f>
        <v>3.61</v>
      </c>
      <c r="D21" s="156">
        <f>IF(ISNUMBER(VALUE(SUBSTITUTE(実質収支比率等に係る経年分析!H$49,"▲","-"))),ROUND(VALUE(SUBSTITUTE(実質収支比率等に係る経年分析!H$49,"▲","-")),2),NA())</f>
        <v>-2.83</v>
      </c>
      <c r="E21" s="156">
        <f>IF(ISNUMBER(VALUE(SUBSTITUTE(実質収支比率等に係る経年分析!I$49,"▲","-"))),ROUND(VALUE(SUBSTITUTE(実質収支比率等に係る経年分析!I$49,"▲","-")),2),NA())</f>
        <v>3.31</v>
      </c>
      <c r="F21" s="156">
        <f>IF(ISNUMBER(VALUE(SUBSTITUTE(実質収支比率等に係る経年分析!J$49,"▲","-"))),ROUND(VALUE(SUBSTITUTE(実質収支比率等に係る経年分析!J$49,"▲","-")),2),NA())</f>
        <v>0.83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1.1599999999999999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2.87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4.6900000000000004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4.1399999999999997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5.86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1865</v>
      </c>
      <c r="E42" s="158"/>
      <c r="F42" s="158"/>
      <c r="G42" s="158">
        <f>'実質公債費比率（分子）の構造'!L$52</f>
        <v>1927</v>
      </c>
      <c r="H42" s="158"/>
      <c r="I42" s="158"/>
      <c r="J42" s="158">
        <f>'実質公債費比率（分子）の構造'!M$52</f>
        <v>2009</v>
      </c>
      <c r="K42" s="158"/>
      <c r="L42" s="158"/>
      <c r="M42" s="158">
        <f>'実質公債費比率（分子）の構造'!N$52</f>
        <v>2010</v>
      </c>
      <c r="N42" s="158"/>
      <c r="O42" s="158"/>
      <c r="P42" s="158">
        <f>'実質公債費比率（分子）の構造'!O$52</f>
        <v>2120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31</v>
      </c>
      <c r="C44" s="158"/>
      <c r="D44" s="158"/>
      <c r="E44" s="158">
        <f>'実質公債費比率（分子）の構造'!L$50</f>
        <v>25</v>
      </c>
      <c r="F44" s="158"/>
      <c r="G44" s="158"/>
      <c r="H44" s="158">
        <f>'実質公債費比率（分子）の構造'!M$50</f>
        <v>25</v>
      </c>
      <c r="I44" s="158"/>
      <c r="J44" s="158"/>
      <c r="K44" s="158">
        <f>'実質公債費比率（分子）の構造'!N$50</f>
        <v>14</v>
      </c>
      <c r="L44" s="158"/>
      <c r="M44" s="158"/>
      <c r="N44" s="158">
        <f>'実質公債費比率（分子）の構造'!O$50</f>
        <v>16</v>
      </c>
      <c r="O44" s="158"/>
      <c r="P44" s="158"/>
    </row>
    <row r="45" spans="1:16" x14ac:dyDescent="0.15">
      <c r="A45" s="158" t="s">
        <v>63</v>
      </c>
      <c r="B45" s="158">
        <f>'実質公債費比率（分子）の構造'!K$49</f>
        <v>22</v>
      </c>
      <c r="C45" s="158"/>
      <c r="D45" s="158"/>
      <c r="E45" s="158">
        <f>'実質公債費比率（分子）の構造'!L$49</f>
        <v>22</v>
      </c>
      <c r="F45" s="158"/>
      <c r="G45" s="158"/>
      <c r="H45" s="158">
        <f>'実質公債費比率（分子）の構造'!M$49</f>
        <v>22</v>
      </c>
      <c r="I45" s="158"/>
      <c r="J45" s="158"/>
      <c r="K45" s="158">
        <f>'実質公債費比率（分子）の構造'!N$49</f>
        <v>22</v>
      </c>
      <c r="L45" s="158"/>
      <c r="M45" s="158"/>
      <c r="N45" s="158">
        <f>'実質公債費比率（分子）の構造'!O$49</f>
        <v>18</v>
      </c>
      <c r="O45" s="158"/>
      <c r="P45" s="158"/>
    </row>
    <row r="46" spans="1:16" x14ac:dyDescent="0.15">
      <c r="A46" s="158" t="s">
        <v>64</v>
      </c>
      <c r="B46" s="158">
        <f>'実質公債費比率（分子）の構造'!K$48</f>
        <v>699</v>
      </c>
      <c r="C46" s="158"/>
      <c r="D46" s="158"/>
      <c r="E46" s="158">
        <f>'実質公債費比率（分子）の構造'!L$48</f>
        <v>785</v>
      </c>
      <c r="F46" s="158"/>
      <c r="G46" s="158"/>
      <c r="H46" s="158">
        <f>'実質公債費比率（分子）の構造'!M$48</f>
        <v>802</v>
      </c>
      <c r="I46" s="158"/>
      <c r="J46" s="158"/>
      <c r="K46" s="158">
        <f>'実質公債費比率（分子）の構造'!N$48</f>
        <v>865</v>
      </c>
      <c r="L46" s="158"/>
      <c r="M46" s="158"/>
      <c r="N46" s="158">
        <f>'実質公債費比率（分子）の構造'!O$48</f>
        <v>765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2100</v>
      </c>
      <c r="C49" s="158"/>
      <c r="D49" s="158"/>
      <c r="E49" s="158">
        <f>'実質公債費比率（分子）の構造'!L$45</f>
        <v>2218</v>
      </c>
      <c r="F49" s="158"/>
      <c r="G49" s="158"/>
      <c r="H49" s="158">
        <f>'実質公債費比率（分子）の構造'!M$45</f>
        <v>2328</v>
      </c>
      <c r="I49" s="158"/>
      <c r="J49" s="158"/>
      <c r="K49" s="158">
        <f>'実質公債費比率（分子）の構造'!N$45</f>
        <v>2345</v>
      </c>
      <c r="L49" s="158"/>
      <c r="M49" s="158"/>
      <c r="N49" s="158">
        <f>'実質公債費比率（分子）の構造'!O$45</f>
        <v>2509</v>
      </c>
      <c r="O49" s="158"/>
      <c r="P49" s="158"/>
    </row>
    <row r="50" spans="1:16" x14ac:dyDescent="0.15">
      <c r="A50" s="158" t="s">
        <v>67</v>
      </c>
      <c r="B50" s="158" t="e">
        <f>NA()</f>
        <v>#N/A</v>
      </c>
      <c r="C50" s="158">
        <f>IF(ISNUMBER('実質公債費比率（分子）の構造'!K$53),'実質公債費比率（分子）の構造'!K$53,NA())</f>
        <v>987</v>
      </c>
      <c r="D50" s="158" t="e">
        <f>NA()</f>
        <v>#N/A</v>
      </c>
      <c r="E50" s="158" t="e">
        <f>NA()</f>
        <v>#N/A</v>
      </c>
      <c r="F50" s="158">
        <f>IF(ISNUMBER('実質公債費比率（分子）の構造'!L$53),'実質公債費比率（分子）の構造'!L$53,NA())</f>
        <v>1123</v>
      </c>
      <c r="G50" s="158" t="e">
        <f>NA()</f>
        <v>#N/A</v>
      </c>
      <c r="H50" s="158" t="e">
        <f>NA()</f>
        <v>#N/A</v>
      </c>
      <c r="I50" s="158">
        <f>IF(ISNUMBER('実質公債費比率（分子）の構造'!M$53),'実質公債費比率（分子）の構造'!M$53,NA())</f>
        <v>1168</v>
      </c>
      <c r="J50" s="158" t="e">
        <f>NA()</f>
        <v>#N/A</v>
      </c>
      <c r="K50" s="158" t="e">
        <f>NA()</f>
        <v>#N/A</v>
      </c>
      <c r="L50" s="158">
        <f>IF(ISNUMBER('実質公債費比率（分子）の構造'!N$53),'実質公債費比率（分子）の構造'!N$53,NA())</f>
        <v>1236</v>
      </c>
      <c r="M50" s="158" t="e">
        <f>NA()</f>
        <v>#N/A</v>
      </c>
      <c r="N50" s="158" t="e">
        <f>NA()</f>
        <v>#N/A</v>
      </c>
      <c r="O50" s="158">
        <f>IF(ISNUMBER('実質公債費比率（分子）の構造'!O$53),'実質公債費比率（分子）の構造'!O$53,NA())</f>
        <v>1188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18567</v>
      </c>
      <c r="E56" s="157"/>
      <c r="F56" s="157"/>
      <c r="G56" s="157">
        <f>'将来負担比率（分子）の構造'!J$52</f>
        <v>18256</v>
      </c>
      <c r="H56" s="157"/>
      <c r="I56" s="157"/>
      <c r="J56" s="157">
        <f>'将来負担比率（分子）の構造'!K$52</f>
        <v>17937</v>
      </c>
      <c r="K56" s="157"/>
      <c r="L56" s="157"/>
      <c r="M56" s="157">
        <f>'将来負担比率（分子）の構造'!L$52</f>
        <v>16965</v>
      </c>
      <c r="N56" s="157"/>
      <c r="O56" s="157"/>
      <c r="P56" s="157">
        <f>'将来負担比率（分子）の構造'!M$52</f>
        <v>16390</v>
      </c>
    </row>
    <row r="57" spans="1:16" x14ac:dyDescent="0.15">
      <c r="A57" s="157" t="s">
        <v>42</v>
      </c>
      <c r="B57" s="157"/>
      <c r="C57" s="157"/>
      <c r="D57" s="157">
        <f>'将来負担比率（分子）の構造'!I$51</f>
        <v>1805</v>
      </c>
      <c r="E57" s="157"/>
      <c r="F57" s="157"/>
      <c r="G57" s="157">
        <f>'将来負担比率（分子）の構造'!J$51</f>
        <v>1670</v>
      </c>
      <c r="H57" s="157"/>
      <c r="I57" s="157"/>
      <c r="J57" s="157">
        <f>'将来負担比率（分子）の構造'!K$51</f>
        <v>1505</v>
      </c>
      <c r="K57" s="157"/>
      <c r="L57" s="157"/>
      <c r="M57" s="157">
        <f>'将来負担比率（分子）の構造'!L$51</f>
        <v>1323</v>
      </c>
      <c r="N57" s="157"/>
      <c r="O57" s="157"/>
      <c r="P57" s="157">
        <f>'将来負担比率（分子）の構造'!M$51</f>
        <v>1142</v>
      </c>
    </row>
    <row r="58" spans="1:16" x14ac:dyDescent="0.15">
      <c r="A58" s="157" t="s">
        <v>41</v>
      </c>
      <c r="B58" s="157"/>
      <c r="C58" s="157"/>
      <c r="D58" s="157">
        <f>'将来負担比率（分子）の構造'!I$50</f>
        <v>2302</v>
      </c>
      <c r="E58" s="157"/>
      <c r="F58" s="157"/>
      <c r="G58" s="157">
        <f>'将来負担比率（分子）の構造'!J$50</f>
        <v>2983</v>
      </c>
      <c r="H58" s="157"/>
      <c r="I58" s="157"/>
      <c r="J58" s="157">
        <f>'将来負担比率（分子）の構造'!K$50</f>
        <v>3353</v>
      </c>
      <c r="K58" s="157"/>
      <c r="L58" s="157"/>
      <c r="M58" s="157">
        <f>'将来負担比率（分子）の構造'!L$50</f>
        <v>3264</v>
      </c>
      <c r="N58" s="157"/>
      <c r="O58" s="157"/>
      <c r="P58" s="157">
        <f>'将来負担比率（分子）の構造'!M$50</f>
        <v>3348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v>
      </c>
      <c r="C61" s="157"/>
      <c r="D61" s="157"/>
      <c r="E61" s="157">
        <f>'将来負担比率（分子）の構造'!J$46</f>
        <v>1</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1517</v>
      </c>
      <c r="C62" s="157"/>
      <c r="D62" s="157"/>
      <c r="E62" s="157">
        <f>'将来負担比率（分子）の構造'!J$45</f>
        <v>1399</v>
      </c>
      <c r="F62" s="157"/>
      <c r="G62" s="157"/>
      <c r="H62" s="157">
        <f>'将来負担比率（分子）の構造'!K$45</f>
        <v>1375</v>
      </c>
      <c r="I62" s="157"/>
      <c r="J62" s="157"/>
      <c r="K62" s="157">
        <f>'将来負担比率（分子）の構造'!L$45</f>
        <v>1412</v>
      </c>
      <c r="L62" s="157"/>
      <c r="M62" s="157"/>
      <c r="N62" s="157">
        <f>'将来負担比率（分子）の構造'!M$45</f>
        <v>1500</v>
      </c>
      <c r="O62" s="157"/>
      <c r="P62" s="157"/>
    </row>
    <row r="63" spans="1:16" x14ac:dyDescent="0.15">
      <c r="A63" s="157" t="s">
        <v>34</v>
      </c>
      <c r="B63" s="157">
        <f>'将来負担比率（分子）の構造'!I$44</f>
        <v>105</v>
      </c>
      <c r="C63" s="157"/>
      <c r="D63" s="157"/>
      <c r="E63" s="157">
        <f>'将来負担比率（分子）の構造'!J$44</f>
        <v>88</v>
      </c>
      <c r="F63" s="157"/>
      <c r="G63" s="157"/>
      <c r="H63" s="157">
        <f>'将来負担比率（分子）の構造'!K$44</f>
        <v>70</v>
      </c>
      <c r="I63" s="157"/>
      <c r="J63" s="157"/>
      <c r="K63" s="157">
        <f>'将来負担比率（分子）の構造'!L$44</f>
        <v>53</v>
      </c>
      <c r="L63" s="157"/>
      <c r="M63" s="157"/>
      <c r="N63" s="157">
        <f>'将来負担比率（分子）の構造'!M$44</f>
        <v>35</v>
      </c>
      <c r="O63" s="157"/>
      <c r="P63" s="157"/>
    </row>
    <row r="64" spans="1:16" x14ac:dyDescent="0.15">
      <c r="A64" s="157" t="s">
        <v>33</v>
      </c>
      <c r="B64" s="157">
        <f>'将来負担比率（分子）の構造'!I$43</f>
        <v>7844</v>
      </c>
      <c r="C64" s="157"/>
      <c r="D64" s="157"/>
      <c r="E64" s="157">
        <f>'将来負担比率（分子）の構造'!J$43</f>
        <v>7560</v>
      </c>
      <c r="F64" s="157"/>
      <c r="G64" s="157"/>
      <c r="H64" s="157">
        <f>'将来負担比率（分子）の構造'!K$43</f>
        <v>7019</v>
      </c>
      <c r="I64" s="157"/>
      <c r="J64" s="157"/>
      <c r="K64" s="157">
        <f>'将来負担比率（分子）の構造'!L$43</f>
        <v>6615</v>
      </c>
      <c r="L64" s="157"/>
      <c r="M64" s="157"/>
      <c r="N64" s="157">
        <f>'将来負担比率（分子）の構造'!M$43</f>
        <v>6151</v>
      </c>
      <c r="O64" s="157"/>
      <c r="P64" s="157"/>
    </row>
    <row r="65" spans="1:16" x14ac:dyDescent="0.15">
      <c r="A65" s="157" t="s">
        <v>32</v>
      </c>
      <c r="B65" s="157">
        <f>'将来負担比率（分子）の構造'!I$42</f>
        <v>27</v>
      </c>
      <c r="C65" s="157"/>
      <c r="D65" s="157"/>
      <c r="E65" s="157">
        <f>'将来負担比率（分子）の構造'!J$42</f>
        <v>13</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22163</v>
      </c>
      <c r="C66" s="157"/>
      <c r="D66" s="157"/>
      <c r="E66" s="157">
        <f>'将来負担比率（分子）の構造'!J$41</f>
        <v>22182</v>
      </c>
      <c r="F66" s="157"/>
      <c r="G66" s="157"/>
      <c r="H66" s="157">
        <f>'将来負担比率（分子）の構造'!K$41</f>
        <v>23377</v>
      </c>
      <c r="I66" s="157"/>
      <c r="J66" s="157"/>
      <c r="K66" s="157">
        <f>'将来負担比率（分子）の構造'!L$41</f>
        <v>22648</v>
      </c>
      <c r="L66" s="157"/>
      <c r="M66" s="157"/>
      <c r="N66" s="157">
        <f>'将来負担比率（分子）の構造'!M$41</f>
        <v>22276</v>
      </c>
      <c r="O66" s="157"/>
      <c r="P66" s="157"/>
    </row>
    <row r="67" spans="1:16" x14ac:dyDescent="0.15">
      <c r="A67" s="157" t="s">
        <v>71</v>
      </c>
      <c r="B67" s="157" t="e">
        <f>NA()</f>
        <v>#N/A</v>
      </c>
      <c r="C67" s="157">
        <f>IF(ISNUMBER('将来負担比率（分子）の構造'!I$53), IF('将来負担比率（分子）の構造'!I$53 &lt; 0, 0, '将来負担比率（分子）の構造'!I$53), NA())</f>
        <v>8983</v>
      </c>
      <c r="D67" s="157" t="e">
        <f>NA()</f>
        <v>#N/A</v>
      </c>
      <c r="E67" s="157" t="e">
        <f>NA()</f>
        <v>#N/A</v>
      </c>
      <c r="F67" s="157">
        <f>IF(ISNUMBER('将来負担比率（分子）の構造'!J$53), IF('将来負担比率（分子）の構造'!J$53 &lt; 0, 0, '将来負担比率（分子）の構造'!J$53), NA())</f>
        <v>8334</v>
      </c>
      <c r="G67" s="157" t="e">
        <f>NA()</f>
        <v>#N/A</v>
      </c>
      <c r="H67" s="157" t="e">
        <f>NA()</f>
        <v>#N/A</v>
      </c>
      <c r="I67" s="157">
        <f>IF(ISNUMBER('将来負担比率（分子）の構造'!K$53), IF('将来負担比率（分子）の構造'!K$53 &lt; 0, 0, '将来負担比率（分子）の構造'!K$53), NA())</f>
        <v>9046</v>
      </c>
      <c r="J67" s="157" t="e">
        <f>NA()</f>
        <v>#N/A</v>
      </c>
      <c r="K67" s="157" t="e">
        <f>NA()</f>
        <v>#N/A</v>
      </c>
      <c r="L67" s="157">
        <f>IF(ISNUMBER('将来負担比率（分子）の構造'!L$53), IF('将来負担比率（分子）の構造'!L$53 &lt; 0, 0, '将来負担比率（分子）の構造'!L$53), NA())</f>
        <v>9174</v>
      </c>
      <c r="M67" s="157" t="e">
        <f>NA()</f>
        <v>#N/A</v>
      </c>
      <c r="N67" s="157" t="e">
        <f>NA()</f>
        <v>#N/A</v>
      </c>
      <c r="O67" s="157">
        <f>IF(ISNUMBER('将来負担比率（分子）の構造'!M$53), IF('将来負担比率（分子）の構造'!M$53 &lt; 0, 0, '将来負担比率（分子）の構造'!M$53), NA())</f>
        <v>9082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720</v>
      </c>
      <c r="C72" s="161">
        <f>基金残高に係る経年分析!G55</f>
        <v>1023</v>
      </c>
      <c r="D72" s="161">
        <f>基金残高に係る経年分析!H55</f>
        <v>1094</v>
      </c>
    </row>
    <row r="73" spans="1:16" x14ac:dyDescent="0.15">
      <c r="A73" s="160" t="s">
        <v>74</v>
      </c>
      <c r="B73" s="161">
        <f>基金残高に係る経年分析!F56</f>
        <v>715</v>
      </c>
      <c r="C73" s="161">
        <f>基金残高に係る経年分析!G56</f>
        <v>665</v>
      </c>
      <c r="D73" s="161">
        <f>基金残高に係る経年分析!H56</f>
        <v>406</v>
      </c>
    </row>
    <row r="74" spans="1:16" x14ac:dyDescent="0.15">
      <c r="A74" s="160" t="s">
        <v>75</v>
      </c>
      <c r="B74" s="161">
        <f>基金残高に係る経年分析!F57</f>
        <v>1080</v>
      </c>
      <c r="C74" s="161">
        <f>基金残高に係る経年分析!G57</f>
        <v>881</v>
      </c>
      <c r="D74" s="161">
        <f>基金残高に係る経年分析!H57</f>
        <v>1226</v>
      </c>
    </row>
  </sheetData>
  <sheetProtection algorithmName="SHA-512" hashValue="VvF1oSHZ0yH22mkxwzD5E0bIwHsh/f2OYJfCCaNMRC31Z619FY7UYLLUrpoGjGEqtGe8bCe5U4xIIry1PzgWBg==" saltValue="D2m1+05JOTfxUN2O5KIqC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2061450</v>
      </c>
      <c r="S5" s="664"/>
      <c r="T5" s="664"/>
      <c r="U5" s="664"/>
      <c r="V5" s="664"/>
      <c r="W5" s="664"/>
      <c r="X5" s="664"/>
      <c r="Y5" s="689"/>
      <c r="Z5" s="702">
        <v>10.199999999999999</v>
      </c>
      <c r="AA5" s="702"/>
      <c r="AB5" s="702"/>
      <c r="AC5" s="702"/>
      <c r="AD5" s="703">
        <v>1975220</v>
      </c>
      <c r="AE5" s="703"/>
      <c r="AF5" s="703"/>
      <c r="AG5" s="703"/>
      <c r="AH5" s="703"/>
      <c r="AI5" s="703"/>
      <c r="AJ5" s="703"/>
      <c r="AK5" s="703"/>
      <c r="AL5" s="690">
        <v>20.3</v>
      </c>
      <c r="AM5" s="672"/>
      <c r="AN5" s="672"/>
      <c r="AO5" s="691"/>
      <c r="AP5" s="666" t="s">
        <v>216</v>
      </c>
      <c r="AQ5" s="667"/>
      <c r="AR5" s="667"/>
      <c r="AS5" s="667"/>
      <c r="AT5" s="667"/>
      <c r="AU5" s="667"/>
      <c r="AV5" s="667"/>
      <c r="AW5" s="667"/>
      <c r="AX5" s="667"/>
      <c r="AY5" s="667"/>
      <c r="AZ5" s="667"/>
      <c r="BA5" s="667"/>
      <c r="BB5" s="667"/>
      <c r="BC5" s="667"/>
      <c r="BD5" s="667"/>
      <c r="BE5" s="667"/>
      <c r="BF5" s="668"/>
      <c r="BG5" s="608">
        <v>1970510</v>
      </c>
      <c r="BH5" s="609"/>
      <c r="BI5" s="609"/>
      <c r="BJ5" s="609"/>
      <c r="BK5" s="609"/>
      <c r="BL5" s="609"/>
      <c r="BM5" s="609"/>
      <c r="BN5" s="610"/>
      <c r="BO5" s="646">
        <v>95.6</v>
      </c>
      <c r="BP5" s="646"/>
      <c r="BQ5" s="646"/>
      <c r="BR5" s="646"/>
      <c r="BS5" s="647">
        <v>19500</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244357</v>
      </c>
      <c r="S6" s="609"/>
      <c r="T6" s="609"/>
      <c r="U6" s="609"/>
      <c r="V6" s="609"/>
      <c r="W6" s="609"/>
      <c r="X6" s="609"/>
      <c r="Y6" s="610"/>
      <c r="Z6" s="646">
        <v>1.2</v>
      </c>
      <c r="AA6" s="646"/>
      <c r="AB6" s="646"/>
      <c r="AC6" s="646"/>
      <c r="AD6" s="647">
        <v>244357</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1970510</v>
      </c>
      <c r="BH6" s="609"/>
      <c r="BI6" s="609"/>
      <c r="BJ6" s="609"/>
      <c r="BK6" s="609"/>
      <c r="BL6" s="609"/>
      <c r="BM6" s="609"/>
      <c r="BN6" s="610"/>
      <c r="BO6" s="646">
        <v>95.6</v>
      </c>
      <c r="BP6" s="646"/>
      <c r="BQ6" s="646"/>
      <c r="BR6" s="646"/>
      <c r="BS6" s="647">
        <v>19500</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140541</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140541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982</v>
      </c>
      <c r="S7" s="609"/>
      <c r="T7" s="609"/>
      <c r="U7" s="609"/>
      <c r="V7" s="609"/>
      <c r="W7" s="609"/>
      <c r="X7" s="609"/>
      <c r="Y7" s="610"/>
      <c r="Z7" s="646">
        <v>0</v>
      </c>
      <c r="AA7" s="646"/>
      <c r="AB7" s="646"/>
      <c r="AC7" s="646"/>
      <c r="AD7" s="647">
        <v>982</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874591</v>
      </c>
      <c r="BH7" s="609"/>
      <c r="BI7" s="609"/>
      <c r="BJ7" s="609"/>
      <c r="BK7" s="609"/>
      <c r="BL7" s="609"/>
      <c r="BM7" s="609"/>
      <c r="BN7" s="610"/>
      <c r="BO7" s="646">
        <v>42.4</v>
      </c>
      <c r="BP7" s="646"/>
      <c r="BQ7" s="646"/>
      <c r="BR7" s="646"/>
      <c r="BS7" s="647">
        <v>19500</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3309196</v>
      </c>
      <c r="CS7" s="609"/>
      <c r="CT7" s="609"/>
      <c r="CU7" s="609"/>
      <c r="CV7" s="609"/>
      <c r="CW7" s="609"/>
      <c r="CX7" s="609"/>
      <c r="CY7" s="610"/>
      <c r="CZ7" s="646">
        <v>16.5</v>
      </c>
      <c r="DA7" s="646"/>
      <c r="DB7" s="646"/>
      <c r="DC7" s="646"/>
      <c r="DD7" s="614">
        <v>639144</v>
      </c>
      <c r="DE7" s="609"/>
      <c r="DF7" s="609"/>
      <c r="DG7" s="609"/>
      <c r="DH7" s="609"/>
      <c r="DI7" s="609"/>
      <c r="DJ7" s="609"/>
      <c r="DK7" s="609"/>
      <c r="DL7" s="609"/>
      <c r="DM7" s="609"/>
      <c r="DN7" s="609"/>
      <c r="DO7" s="609"/>
      <c r="DP7" s="610"/>
      <c r="DQ7" s="614">
        <v>2041959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9351</v>
      </c>
      <c r="S8" s="609"/>
      <c r="T8" s="609"/>
      <c r="U8" s="609"/>
      <c r="V8" s="609"/>
      <c r="W8" s="609"/>
      <c r="X8" s="609"/>
      <c r="Y8" s="610"/>
      <c r="Z8" s="646">
        <v>0</v>
      </c>
      <c r="AA8" s="646"/>
      <c r="AB8" s="646"/>
      <c r="AC8" s="646"/>
      <c r="AD8" s="647">
        <v>9351</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27560</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4390523</v>
      </c>
      <c r="CS8" s="609"/>
      <c r="CT8" s="609"/>
      <c r="CU8" s="609"/>
      <c r="CV8" s="609"/>
      <c r="CW8" s="609"/>
      <c r="CX8" s="609"/>
      <c r="CY8" s="610"/>
      <c r="CZ8" s="646">
        <v>21.8</v>
      </c>
      <c r="DA8" s="646"/>
      <c r="DB8" s="646"/>
      <c r="DC8" s="646"/>
      <c r="DD8" s="614">
        <v>3786</v>
      </c>
      <c r="DE8" s="609"/>
      <c r="DF8" s="609"/>
      <c r="DG8" s="609"/>
      <c r="DH8" s="609"/>
      <c r="DI8" s="609"/>
      <c r="DJ8" s="609"/>
      <c r="DK8" s="609"/>
      <c r="DL8" s="609"/>
      <c r="DM8" s="609"/>
      <c r="DN8" s="609"/>
      <c r="DO8" s="609"/>
      <c r="DP8" s="610"/>
      <c r="DQ8" s="614">
        <v>2194527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14411</v>
      </c>
      <c r="S9" s="609"/>
      <c r="T9" s="609"/>
      <c r="U9" s="609"/>
      <c r="V9" s="609"/>
      <c r="W9" s="609"/>
      <c r="X9" s="609"/>
      <c r="Y9" s="610"/>
      <c r="Z9" s="646">
        <v>0.1</v>
      </c>
      <c r="AA9" s="646"/>
      <c r="AB9" s="646"/>
      <c r="AC9" s="646"/>
      <c r="AD9" s="647">
        <v>14411</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728954</v>
      </c>
      <c r="BH9" s="609"/>
      <c r="BI9" s="609"/>
      <c r="BJ9" s="609"/>
      <c r="BK9" s="609"/>
      <c r="BL9" s="609"/>
      <c r="BM9" s="609"/>
      <c r="BN9" s="610"/>
      <c r="BO9" s="646">
        <v>35.4</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2361121</v>
      </c>
      <c r="CS9" s="609"/>
      <c r="CT9" s="609"/>
      <c r="CU9" s="609"/>
      <c r="CV9" s="609"/>
      <c r="CW9" s="609"/>
      <c r="CX9" s="609"/>
      <c r="CY9" s="610"/>
      <c r="CZ9" s="646">
        <v>11.7</v>
      </c>
      <c r="DA9" s="646"/>
      <c r="DB9" s="646"/>
      <c r="DC9" s="646"/>
      <c r="DD9" s="614">
        <v>1085</v>
      </c>
      <c r="DE9" s="609"/>
      <c r="DF9" s="609"/>
      <c r="DG9" s="609"/>
      <c r="DH9" s="609"/>
      <c r="DI9" s="609"/>
      <c r="DJ9" s="609"/>
      <c r="DK9" s="609"/>
      <c r="DL9" s="609"/>
      <c r="DM9" s="609"/>
      <c r="DN9" s="609"/>
      <c r="DO9" s="609"/>
      <c r="DP9" s="610"/>
      <c r="DQ9" s="614">
        <v>1747262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67371</v>
      </c>
      <c r="BH10" s="609"/>
      <c r="BI10" s="609"/>
      <c r="BJ10" s="609"/>
      <c r="BK10" s="609"/>
      <c r="BL10" s="609"/>
      <c r="BM10" s="609"/>
      <c r="BN10" s="610"/>
      <c r="BO10" s="646">
        <v>3.3</v>
      </c>
      <c r="BP10" s="646"/>
      <c r="BQ10" s="646"/>
      <c r="BR10" s="646"/>
      <c r="BS10" s="647">
        <v>11214</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37043</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30843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539861</v>
      </c>
      <c r="S11" s="609"/>
      <c r="T11" s="609"/>
      <c r="U11" s="609"/>
      <c r="V11" s="609"/>
      <c r="W11" s="609"/>
      <c r="X11" s="609"/>
      <c r="Y11" s="610"/>
      <c r="Z11" s="611">
        <v>2.7</v>
      </c>
      <c r="AA11" s="612"/>
      <c r="AB11" s="612"/>
      <c r="AC11" s="613"/>
      <c r="AD11" s="614">
        <v>539861</v>
      </c>
      <c r="AE11" s="609"/>
      <c r="AF11" s="609"/>
      <c r="AG11" s="609"/>
      <c r="AH11" s="609"/>
      <c r="AI11" s="609"/>
      <c r="AJ11" s="609"/>
      <c r="AK11" s="610"/>
      <c r="AL11" s="611">
        <v>5.6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50706</v>
      </c>
      <c r="BH11" s="609"/>
      <c r="BI11" s="609"/>
      <c r="BJ11" s="609"/>
      <c r="BK11" s="609"/>
      <c r="BL11" s="609"/>
      <c r="BM11" s="609"/>
      <c r="BN11" s="610"/>
      <c r="BO11" s="646">
        <v>2.5</v>
      </c>
      <c r="BP11" s="646"/>
      <c r="BQ11" s="646"/>
      <c r="BR11" s="646"/>
      <c r="BS11" s="647">
        <v>8286</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1910648</v>
      </c>
      <c r="CS11" s="609"/>
      <c r="CT11" s="609"/>
      <c r="CU11" s="609"/>
      <c r="CV11" s="609"/>
      <c r="CW11" s="609"/>
      <c r="CX11" s="609"/>
      <c r="CY11" s="610"/>
      <c r="CZ11" s="646">
        <v>9.5</v>
      </c>
      <c r="DA11" s="646"/>
      <c r="DB11" s="646"/>
      <c r="DC11" s="646"/>
      <c r="DD11" s="614">
        <v>168319</v>
      </c>
      <c r="DE11" s="609"/>
      <c r="DF11" s="609"/>
      <c r="DG11" s="609"/>
      <c r="DH11" s="609"/>
      <c r="DI11" s="609"/>
      <c r="DJ11" s="609"/>
      <c r="DK11" s="609"/>
      <c r="DL11" s="609"/>
      <c r="DM11" s="609"/>
      <c r="DN11" s="609"/>
      <c r="DO11" s="609"/>
      <c r="DP11" s="610"/>
      <c r="DQ11" s="614">
        <v>584415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580</v>
      </c>
      <c r="S12" s="609"/>
      <c r="T12" s="609"/>
      <c r="U12" s="609"/>
      <c r="V12" s="609"/>
      <c r="W12" s="609"/>
      <c r="X12" s="609"/>
      <c r="Y12" s="610"/>
      <c r="Z12" s="646">
        <v>0</v>
      </c>
      <c r="AA12" s="646"/>
      <c r="AB12" s="646"/>
      <c r="AC12" s="646"/>
      <c r="AD12" s="647">
        <v>580</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841840</v>
      </c>
      <c r="BH12" s="609"/>
      <c r="BI12" s="609"/>
      <c r="BJ12" s="609"/>
      <c r="BK12" s="609"/>
      <c r="BL12" s="609"/>
      <c r="BM12" s="609"/>
      <c r="BN12" s="610"/>
      <c r="BO12" s="646">
        <v>40.799999999999997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970636</v>
      </c>
      <c r="CS12" s="609"/>
      <c r="CT12" s="609"/>
      <c r="CU12" s="609"/>
      <c r="CV12" s="609"/>
      <c r="CW12" s="609"/>
      <c r="CX12" s="609"/>
      <c r="CY12" s="610"/>
      <c r="CZ12" s="646">
        <v>4.8</v>
      </c>
      <c r="DA12" s="646"/>
      <c r="DB12" s="646"/>
      <c r="DC12" s="646"/>
      <c r="DD12" s="614">
        <v>1859</v>
      </c>
      <c r="DE12" s="609"/>
      <c r="DF12" s="609"/>
      <c r="DG12" s="609"/>
      <c r="DH12" s="609"/>
      <c r="DI12" s="609"/>
      <c r="DJ12" s="609"/>
      <c r="DK12" s="609"/>
      <c r="DL12" s="609"/>
      <c r="DM12" s="609"/>
      <c r="DN12" s="609"/>
      <c r="DO12" s="609"/>
      <c r="DP12" s="610"/>
      <c r="DQ12" s="614">
        <v>336741</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817284</v>
      </c>
      <c r="BH13" s="609"/>
      <c r="BI13" s="609"/>
      <c r="BJ13" s="609"/>
      <c r="BK13" s="609"/>
      <c r="BL13" s="609"/>
      <c r="BM13" s="609"/>
      <c r="BN13" s="610"/>
      <c r="BO13" s="646">
        <v>39.6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2676865</v>
      </c>
      <c r="CS13" s="609"/>
      <c r="CT13" s="609"/>
      <c r="CU13" s="609"/>
      <c r="CV13" s="609"/>
      <c r="CW13" s="609"/>
      <c r="CX13" s="609"/>
      <c r="CY13" s="610"/>
      <c r="CZ13" s="646">
        <v>13.3</v>
      </c>
      <c r="DA13" s="646"/>
      <c r="DB13" s="646"/>
      <c r="DC13" s="646"/>
      <c r="DD13" s="614">
        <v>1276404</v>
      </c>
      <c r="DE13" s="609"/>
      <c r="DF13" s="609"/>
      <c r="DG13" s="609"/>
      <c r="DH13" s="609"/>
      <c r="DI13" s="609"/>
      <c r="DJ13" s="609"/>
      <c r="DK13" s="609"/>
      <c r="DL13" s="609"/>
      <c r="DM13" s="609"/>
      <c r="DN13" s="609"/>
      <c r="DO13" s="609"/>
      <c r="DP13" s="610"/>
      <c r="DQ13" s="614">
        <v>1361189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64796</v>
      </c>
      <c r="BH14" s="609"/>
      <c r="BI14" s="609"/>
      <c r="BJ14" s="609"/>
      <c r="BK14" s="609"/>
      <c r="BL14" s="609"/>
      <c r="BM14" s="609"/>
      <c r="BN14" s="610"/>
      <c r="BO14" s="646">
        <v>3.1</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448261</v>
      </c>
      <c r="CS14" s="609"/>
      <c r="CT14" s="609"/>
      <c r="CU14" s="609"/>
      <c r="CV14" s="609"/>
      <c r="CW14" s="609"/>
      <c r="CX14" s="609"/>
      <c r="CY14" s="610"/>
      <c r="CZ14" s="646">
        <v>2.2000000000000002</v>
      </c>
      <c r="DA14" s="646"/>
      <c r="DB14" s="646"/>
      <c r="DC14" s="646"/>
      <c r="DD14" s="614" t="s">
        <v>122</v>
      </c>
      <c r="DE14" s="609"/>
      <c r="DF14" s="609"/>
      <c r="DG14" s="609"/>
      <c r="DH14" s="609"/>
      <c r="DI14" s="609"/>
      <c r="DJ14" s="609"/>
      <c r="DK14" s="609"/>
      <c r="DL14" s="609"/>
      <c r="DM14" s="609"/>
      <c r="DN14" s="609"/>
      <c r="DO14" s="609"/>
      <c r="DP14" s="610"/>
      <c r="DQ14" s="614">
        <v>442034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23554</v>
      </c>
      <c r="S15" s="609"/>
      <c r="T15" s="609"/>
      <c r="U15" s="609"/>
      <c r="V15" s="609"/>
      <c r="W15" s="609"/>
      <c r="X15" s="609"/>
      <c r="Y15" s="610"/>
      <c r="Z15" s="646">
        <v>0.1</v>
      </c>
      <c r="AA15" s="646"/>
      <c r="AB15" s="646"/>
      <c r="AC15" s="646"/>
      <c r="AD15" s="647">
        <v>23554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189283</v>
      </c>
      <c r="BH15" s="609"/>
      <c r="BI15" s="609"/>
      <c r="BJ15" s="609"/>
      <c r="BK15" s="609"/>
      <c r="BL15" s="609"/>
      <c r="BM15" s="609"/>
      <c r="BN15" s="610"/>
      <c r="BO15" s="646">
        <v>9.1999999999999993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1301225</v>
      </c>
      <c r="CS15" s="609"/>
      <c r="CT15" s="609"/>
      <c r="CU15" s="609"/>
      <c r="CV15" s="609"/>
      <c r="CW15" s="609"/>
      <c r="CX15" s="609"/>
      <c r="CY15" s="610"/>
      <c r="CZ15" s="646">
        <v>6.5</v>
      </c>
      <c r="DA15" s="646"/>
      <c r="DB15" s="646"/>
      <c r="DC15" s="646"/>
      <c r="DD15" s="614">
        <v>100253</v>
      </c>
      <c r="DE15" s="609"/>
      <c r="DF15" s="609"/>
      <c r="DG15" s="609"/>
      <c r="DH15" s="609"/>
      <c r="DI15" s="609"/>
      <c r="DJ15" s="609"/>
      <c r="DK15" s="609"/>
      <c r="DL15" s="609"/>
      <c r="DM15" s="609"/>
      <c r="DN15" s="609"/>
      <c r="DO15" s="609"/>
      <c r="DP15" s="610"/>
      <c r="DQ15" s="614">
        <v>1084761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41960</v>
      </c>
      <c r="S16" s="609"/>
      <c r="T16" s="609"/>
      <c r="U16" s="609"/>
      <c r="V16" s="609"/>
      <c r="W16" s="609"/>
      <c r="X16" s="609"/>
      <c r="Y16" s="610"/>
      <c r="Z16" s="646">
        <v>0.2</v>
      </c>
      <c r="AA16" s="646"/>
      <c r="AB16" s="646"/>
      <c r="AC16" s="646"/>
      <c r="AD16" s="647">
        <v>41960</v>
      </c>
      <c r="AE16" s="647"/>
      <c r="AF16" s="647"/>
      <c r="AG16" s="647"/>
      <c r="AH16" s="647"/>
      <c r="AI16" s="647"/>
      <c r="AJ16" s="647"/>
      <c r="AK16" s="647"/>
      <c r="AL16" s="611">
        <v>0.4</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38548</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8568</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82315</v>
      </c>
      <c r="S17" s="609"/>
      <c r="T17" s="609"/>
      <c r="U17" s="609"/>
      <c r="V17" s="609"/>
      <c r="W17" s="609"/>
      <c r="X17" s="609"/>
      <c r="Y17" s="610"/>
      <c r="Z17" s="646">
        <v>0.4</v>
      </c>
      <c r="AA17" s="646"/>
      <c r="AB17" s="646"/>
      <c r="AC17" s="646"/>
      <c r="AD17" s="647">
        <v>82315</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2525711</v>
      </c>
      <c r="CS17" s="609"/>
      <c r="CT17" s="609"/>
      <c r="CU17" s="609"/>
      <c r="CV17" s="609"/>
      <c r="CW17" s="609"/>
      <c r="CX17" s="609"/>
      <c r="CY17" s="610"/>
      <c r="CZ17" s="646">
        <v>12.6</v>
      </c>
      <c r="DA17" s="646"/>
      <c r="DB17" s="646"/>
      <c r="DC17" s="646"/>
      <c r="DD17" s="614" t="s">
        <v>122</v>
      </c>
      <c r="DE17" s="609"/>
      <c r="DF17" s="609"/>
      <c r="DG17" s="609"/>
      <c r="DH17" s="609"/>
      <c r="DI17" s="609"/>
      <c r="DJ17" s="609"/>
      <c r="DK17" s="609"/>
      <c r="DL17" s="609"/>
      <c r="DM17" s="609"/>
      <c r="DN17" s="609"/>
      <c r="DO17" s="609"/>
      <c r="DP17" s="610"/>
      <c r="DQ17" s="614">
        <v>2446551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10207</v>
      </c>
      <c r="S18" s="609"/>
      <c r="T18" s="609"/>
      <c r="U18" s="609"/>
      <c r="V18" s="609"/>
      <c r="W18" s="609"/>
      <c r="X18" s="609"/>
      <c r="Y18" s="610"/>
      <c r="Z18" s="646">
        <v>0.1</v>
      </c>
      <c r="AA18" s="646"/>
      <c r="AB18" s="646"/>
      <c r="AC18" s="646"/>
      <c r="AD18" s="647">
        <v>10207</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72108</v>
      </c>
      <c r="S19" s="609"/>
      <c r="T19" s="609"/>
      <c r="U19" s="609"/>
      <c r="V19" s="609"/>
      <c r="W19" s="609"/>
      <c r="X19" s="609"/>
      <c r="Y19" s="610"/>
      <c r="Z19" s="646">
        <v>0.4</v>
      </c>
      <c r="AA19" s="646"/>
      <c r="AB19" s="646"/>
      <c r="AC19" s="646"/>
      <c r="AD19" s="647">
        <v>72108</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90940</v>
      </c>
      <c r="BH19" s="609"/>
      <c r="BI19" s="609"/>
      <c r="BJ19" s="609"/>
      <c r="BK19" s="609"/>
      <c r="BL19" s="609"/>
      <c r="BM19" s="609"/>
      <c r="BN19" s="610"/>
      <c r="BO19" s="646">
        <v>4.4000000000000004</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90940</v>
      </c>
      <c r="BH20" s="609"/>
      <c r="BI20" s="609"/>
      <c r="BJ20" s="609"/>
      <c r="BK20" s="609"/>
      <c r="BL20" s="609"/>
      <c r="BM20" s="609"/>
      <c r="BN20" s="610"/>
      <c r="BO20" s="646">
        <v>4.4000000000000004</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20110318</v>
      </c>
      <c r="CS20" s="609"/>
      <c r="CT20" s="609"/>
      <c r="CU20" s="609"/>
      <c r="CV20" s="609"/>
      <c r="CW20" s="609"/>
      <c r="CX20" s="609"/>
      <c r="CY20" s="610"/>
      <c r="CZ20" s="646">
        <v>100</v>
      </c>
      <c r="DA20" s="646"/>
      <c r="DB20" s="646"/>
      <c r="DC20" s="646"/>
      <c r="DD20" s="614">
        <v>2190850</v>
      </c>
      <c r="DE20" s="609"/>
      <c r="DF20" s="609"/>
      <c r="DG20" s="609"/>
      <c r="DH20" s="609"/>
      <c r="DI20" s="609"/>
      <c r="DJ20" s="609"/>
      <c r="DK20" s="609"/>
      <c r="DL20" s="609"/>
      <c r="DM20" s="609"/>
      <c r="DN20" s="609"/>
      <c r="DO20" s="609"/>
      <c r="DP20" s="610"/>
      <c r="DQ20" s="614">
        <v>12419391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7755159</v>
      </c>
      <c r="S21" s="609"/>
      <c r="T21" s="609"/>
      <c r="U21" s="609"/>
      <c r="V21" s="609"/>
      <c r="W21" s="609"/>
      <c r="X21" s="609"/>
      <c r="Y21" s="610"/>
      <c r="Z21" s="646">
        <v>38.299999999999997</v>
      </c>
      <c r="AA21" s="646"/>
      <c r="AB21" s="646"/>
      <c r="AC21" s="646"/>
      <c r="AD21" s="647">
        <v>6730798</v>
      </c>
      <c r="AE21" s="647"/>
      <c r="AF21" s="647"/>
      <c r="AG21" s="647"/>
      <c r="AH21" s="647"/>
      <c r="AI21" s="647"/>
      <c r="AJ21" s="647"/>
      <c r="AK21" s="647"/>
      <c r="AL21" s="611">
        <v>69.3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4710</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6730798</v>
      </c>
      <c r="S22" s="609"/>
      <c r="T22" s="609"/>
      <c r="U22" s="609"/>
      <c r="V22" s="609"/>
      <c r="W22" s="609"/>
      <c r="X22" s="609"/>
      <c r="Y22" s="610"/>
      <c r="Z22" s="646">
        <v>33.299999999999997</v>
      </c>
      <c r="AA22" s="646"/>
      <c r="AB22" s="646"/>
      <c r="AC22" s="646"/>
      <c r="AD22" s="647">
        <v>6730798</v>
      </c>
      <c r="AE22" s="647"/>
      <c r="AF22" s="647"/>
      <c r="AG22" s="647"/>
      <c r="AH22" s="647"/>
      <c r="AI22" s="647"/>
      <c r="AJ22" s="647"/>
      <c r="AK22" s="647"/>
      <c r="AL22" s="611">
        <v>69.3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1024361</v>
      </c>
      <c r="S23" s="609"/>
      <c r="T23" s="609"/>
      <c r="U23" s="609"/>
      <c r="V23" s="609"/>
      <c r="W23" s="609"/>
      <c r="X23" s="609"/>
      <c r="Y23" s="610"/>
      <c r="Z23" s="646">
        <v>5.0999999999999996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86230</v>
      </c>
      <c r="BH23" s="609"/>
      <c r="BI23" s="609"/>
      <c r="BJ23" s="609"/>
      <c r="BK23" s="609"/>
      <c r="BL23" s="609"/>
      <c r="BM23" s="609"/>
      <c r="BN23" s="610"/>
      <c r="BO23" s="646">
        <v>4.2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7279451</v>
      </c>
      <c r="CS24" s="664"/>
      <c r="CT24" s="664"/>
      <c r="CU24" s="664"/>
      <c r="CV24" s="664"/>
      <c r="CW24" s="664"/>
      <c r="CX24" s="664"/>
      <c r="CY24" s="689"/>
      <c r="CZ24" s="690">
        <v>36.200000000000003</v>
      </c>
      <c r="DA24" s="672"/>
      <c r="DB24" s="672"/>
      <c r="DC24" s="692"/>
      <c r="DD24" s="688">
        <v>5173143</v>
      </c>
      <c r="DE24" s="664"/>
      <c r="DF24" s="664"/>
      <c r="DG24" s="664"/>
      <c r="DH24" s="664"/>
      <c r="DI24" s="664"/>
      <c r="DJ24" s="664"/>
      <c r="DK24" s="689"/>
      <c r="DL24" s="688">
        <v>4523323</v>
      </c>
      <c r="DM24" s="664"/>
      <c r="DN24" s="664"/>
      <c r="DO24" s="664"/>
      <c r="DP24" s="664"/>
      <c r="DQ24" s="664"/>
      <c r="DR24" s="664"/>
      <c r="DS24" s="664"/>
      <c r="DT24" s="664"/>
      <c r="DU24" s="664"/>
      <c r="DV24" s="689"/>
      <c r="DW24" s="690">
        <v>46.5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10773980</v>
      </c>
      <c r="S25" s="609"/>
      <c r="T25" s="609"/>
      <c r="U25" s="609"/>
      <c r="V25" s="609"/>
      <c r="W25" s="609"/>
      <c r="X25" s="609"/>
      <c r="Y25" s="610"/>
      <c r="Z25" s="646">
        <v>53.2</v>
      </c>
      <c r="AA25" s="646"/>
      <c r="AB25" s="646"/>
      <c r="AC25" s="646"/>
      <c r="AD25" s="647">
        <v>9663389</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2065784</v>
      </c>
      <c r="CS25" s="621"/>
      <c r="CT25" s="621"/>
      <c r="CU25" s="621"/>
      <c r="CV25" s="621"/>
      <c r="CW25" s="621"/>
      <c r="CX25" s="621"/>
      <c r="CY25" s="622"/>
      <c r="CZ25" s="611">
        <v>10.3</v>
      </c>
      <c r="DA25" s="623"/>
      <c r="DB25" s="623"/>
      <c r="DC25" s="624"/>
      <c r="DD25" s="614">
        <v>1853114</v>
      </c>
      <c r="DE25" s="621"/>
      <c r="DF25" s="621"/>
      <c r="DG25" s="621"/>
      <c r="DH25" s="621"/>
      <c r="DI25" s="621"/>
      <c r="DJ25" s="621"/>
      <c r="DK25" s="622"/>
      <c r="DL25" s="614">
        <v>1523812</v>
      </c>
      <c r="DM25" s="621"/>
      <c r="DN25" s="621"/>
      <c r="DO25" s="621"/>
      <c r="DP25" s="621"/>
      <c r="DQ25" s="621"/>
      <c r="DR25" s="621"/>
      <c r="DS25" s="621"/>
      <c r="DT25" s="621"/>
      <c r="DU25" s="621"/>
      <c r="DV25" s="622"/>
      <c r="DW25" s="611">
        <v>15.7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2158</v>
      </c>
      <c r="S26" s="609"/>
      <c r="T26" s="609"/>
      <c r="U26" s="609"/>
      <c r="V26" s="609"/>
      <c r="W26" s="609"/>
      <c r="X26" s="609"/>
      <c r="Y26" s="610"/>
      <c r="Z26" s="646">
        <v>0</v>
      </c>
      <c r="AA26" s="646"/>
      <c r="AB26" s="646"/>
      <c r="AC26" s="646"/>
      <c r="AD26" s="647">
        <v>2158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1129638</v>
      </c>
      <c r="CS26" s="609"/>
      <c r="CT26" s="609"/>
      <c r="CU26" s="609"/>
      <c r="CV26" s="609"/>
      <c r="CW26" s="609"/>
      <c r="CX26" s="609"/>
      <c r="CY26" s="610"/>
      <c r="CZ26" s="611">
        <v>5.6</v>
      </c>
      <c r="DA26" s="623"/>
      <c r="DB26" s="623"/>
      <c r="DC26" s="624"/>
      <c r="DD26" s="614">
        <v>1036871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121076</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2061450</v>
      </c>
      <c r="BH27" s="609"/>
      <c r="BI27" s="609"/>
      <c r="BJ27" s="609"/>
      <c r="BK27" s="609"/>
      <c r="BL27" s="609"/>
      <c r="BM27" s="609"/>
      <c r="BN27" s="610"/>
      <c r="BO27" s="646">
        <v>100</v>
      </c>
      <c r="BP27" s="646"/>
      <c r="BQ27" s="646"/>
      <c r="BR27" s="646"/>
      <c r="BS27" s="647">
        <v>19500</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2688389</v>
      </c>
      <c r="CS27" s="621"/>
      <c r="CT27" s="621"/>
      <c r="CU27" s="621"/>
      <c r="CV27" s="621"/>
      <c r="CW27" s="621"/>
      <c r="CX27" s="621"/>
      <c r="CY27" s="622"/>
      <c r="CZ27" s="611">
        <v>13.4</v>
      </c>
      <c r="DA27" s="623"/>
      <c r="DB27" s="623"/>
      <c r="DC27" s="624"/>
      <c r="DD27" s="614">
        <v>873911</v>
      </c>
      <c r="DE27" s="621"/>
      <c r="DF27" s="621"/>
      <c r="DG27" s="621"/>
      <c r="DH27" s="621"/>
      <c r="DI27" s="621"/>
      <c r="DJ27" s="621"/>
      <c r="DK27" s="622"/>
      <c r="DL27" s="614">
        <v>553393</v>
      </c>
      <c r="DM27" s="621"/>
      <c r="DN27" s="621"/>
      <c r="DO27" s="621"/>
      <c r="DP27" s="621"/>
      <c r="DQ27" s="621"/>
      <c r="DR27" s="621"/>
      <c r="DS27" s="621"/>
      <c r="DT27" s="621"/>
      <c r="DU27" s="621"/>
      <c r="DV27" s="622"/>
      <c r="DW27" s="611">
        <v>5.7</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158698</v>
      </c>
      <c r="S28" s="609"/>
      <c r="T28" s="609"/>
      <c r="U28" s="609"/>
      <c r="V28" s="609"/>
      <c r="W28" s="609"/>
      <c r="X28" s="609"/>
      <c r="Y28" s="610"/>
      <c r="Z28" s="646">
        <v>0.8</v>
      </c>
      <c r="AA28" s="646"/>
      <c r="AB28" s="646"/>
      <c r="AC28" s="646"/>
      <c r="AD28" s="647">
        <v>15703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2525278</v>
      </c>
      <c r="CS28" s="609"/>
      <c r="CT28" s="609"/>
      <c r="CU28" s="609"/>
      <c r="CV28" s="609"/>
      <c r="CW28" s="609"/>
      <c r="CX28" s="609"/>
      <c r="CY28" s="610"/>
      <c r="CZ28" s="611">
        <v>12.6</v>
      </c>
      <c r="DA28" s="623"/>
      <c r="DB28" s="623"/>
      <c r="DC28" s="624"/>
      <c r="DD28" s="614">
        <v>2446118</v>
      </c>
      <c r="DE28" s="609"/>
      <c r="DF28" s="609"/>
      <c r="DG28" s="609"/>
      <c r="DH28" s="609"/>
      <c r="DI28" s="609"/>
      <c r="DJ28" s="609"/>
      <c r="DK28" s="610"/>
      <c r="DL28" s="614">
        <v>2446118</v>
      </c>
      <c r="DM28" s="609"/>
      <c r="DN28" s="609"/>
      <c r="DO28" s="609"/>
      <c r="DP28" s="609"/>
      <c r="DQ28" s="609"/>
      <c r="DR28" s="609"/>
      <c r="DS28" s="609"/>
      <c r="DT28" s="609"/>
      <c r="DU28" s="609"/>
      <c r="DV28" s="610"/>
      <c r="DW28" s="611">
        <v>25.1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65250</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2525278</v>
      </c>
      <c r="CS29" s="621"/>
      <c r="CT29" s="621"/>
      <c r="CU29" s="621"/>
      <c r="CV29" s="621"/>
      <c r="CW29" s="621"/>
      <c r="CX29" s="621"/>
      <c r="CY29" s="622"/>
      <c r="CZ29" s="611">
        <v>12.6</v>
      </c>
      <c r="DA29" s="623"/>
      <c r="DB29" s="623"/>
      <c r="DC29" s="624"/>
      <c r="DD29" s="614">
        <v>2446118</v>
      </c>
      <c r="DE29" s="621"/>
      <c r="DF29" s="621"/>
      <c r="DG29" s="621"/>
      <c r="DH29" s="621"/>
      <c r="DI29" s="621"/>
      <c r="DJ29" s="621"/>
      <c r="DK29" s="622"/>
      <c r="DL29" s="614">
        <v>2446118</v>
      </c>
      <c r="DM29" s="621"/>
      <c r="DN29" s="621"/>
      <c r="DO29" s="621"/>
      <c r="DP29" s="621"/>
      <c r="DQ29" s="621"/>
      <c r="DR29" s="621"/>
      <c r="DS29" s="621"/>
      <c r="DT29" s="621"/>
      <c r="DU29" s="621"/>
      <c r="DV29" s="622"/>
      <c r="DW29" s="611">
        <v>25.1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2311391</v>
      </c>
      <c r="S30" s="609"/>
      <c r="T30" s="609"/>
      <c r="U30" s="609"/>
      <c r="V30" s="609"/>
      <c r="W30" s="609"/>
      <c r="X30" s="609"/>
      <c r="Y30" s="610"/>
      <c r="Z30" s="646">
        <v>11.4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2426717</v>
      </c>
      <c r="CS30" s="609"/>
      <c r="CT30" s="609"/>
      <c r="CU30" s="609"/>
      <c r="CV30" s="609"/>
      <c r="CW30" s="609"/>
      <c r="CX30" s="609"/>
      <c r="CY30" s="610"/>
      <c r="CZ30" s="611">
        <v>12.1</v>
      </c>
      <c r="DA30" s="623"/>
      <c r="DB30" s="623"/>
      <c r="DC30" s="624"/>
      <c r="DD30" s="614">
        <v>2353203</v>
      </c>
      <c r="DE30" s="609"/>
      <c r="DF30" s="609"/>
      <c r="DG30" s="609"/>
      <c r="DH30" s="609"/>
      <c r="DI30" s="609"/>
      <c r="DJ30" s="609"/>
      <c r="DK30" s="610"/>
      <c r="DL30" s="614">
        <v>2353203</v>
      </c>
      <c r="DM30" s="609"/>
      <c r="DN30" s="609"/>
      <c r="DO30" s="609"/>
      <c r="DP30" s="609"/>
      <c r="DQ30" s="609"/>
      <c r="DR30" s="609"/>
      <c r="DS30" s="609"/>
      <c r="DT30" s="609"/>
      <c r="DU30" s="609"/>
      <c r="DV30" s="610"/>
      <c r="DW30" s="611">
        <v>24.2</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96.7</v>
      </c>
      <c r="BN31" s="671"/>
      <c r="BO31" s="671"/>
      <c r="BP31" s="671"/>
      <c r="BQ31" s="673"/>
      <c r="BR31" s="670">
        <v>99.1</v>
      </c>
      <c r="BS31" s="671"/>
      <c r="BT31" s="671"/>
      <c r="BU31" s="671"/>
      <c r="BV31" s="671"/>
      <c r="BW31" s="671"/>
      <c r="BX31" s="672">
        <v>96.4</v>
      </c>
      <c r="BY31" s="671"/>
      <c r="BZ31" s="671"/>
      <c r="CA31" s="671"/>
      <c r="CB31" s="673"/>
      <c r="CD31" s="629"/>
      <c r="CE31" s="630"/>
      <c r="CF31" s="605" t="s">
        <v>300</v>
      </c>
      <c r="CG31" s="606"/>
      <c r="CH31" s="606"/>
      <c r="CI31" s="606"/>
      <c r="CJ31" s="606"/>
      <c r="CK31" s="606"/>
      <c r="CL31" s="606"/>
      <c r="CM31" s="606"/>
      <c r="CN31" s="606"/>
      <c r="CO31" s="606"/>
      <c r="CP31" s="606"/>
      <c r="CQ31" s="607"/>
      <c r="CR31" s="608">
        <v>98561</v>
      </c>
      <c r="CS31" s="621"/>
      <c r="CT31" s="621"/>
      <c r="CU31" s="621"/>
      <c r="CV31" s="621"/>
      <c r="CW31" s="621"/>
      <c r="CX31" s="621"/>
      <c r="CY31" s="622"/>
      <c r="CZ31" s="611">
        <v>0.5</v>
      </c>
      <c r="DA31" s="623"/>
      <c r="DB31" s="623"/>
      <c r="DC31" s="624"/>
      <c r="DD31" s="614">
        <v>92915</v>
      </c>
      <c r="DE31" s="621"/>
      <c r="DF31" s="621"/>
      <c r="DG31" s="621"/>
      <c r="DH31" s="621"/>
      <c r="DI31" s="621"/>
      <c r="DJ31" s="621"/>
      <c r="DK31" s="622"/>
      <c r="DL31" s="614">
        <v>92915</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1691920</v>
      </c>
      <c r="S32" s="609"/>
      <c r="T32" s="609"/>
      <c r="U32" s="609"/>
      <c r="V32" s="609"/>
      <c r="W32" s="609"/>
      <c r="X32" s="609"/>
      <c r="Y32" s="610"/>
      <c r="Z32" s="646">
        <v>8.4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99.3</v>
      </c>
      <c r="BH32" s="621"/>
      <c r="BI32" s="621"/>
      <c r="BJ32" s="621"/>
      <c r="BK32" s="621"/>
      <c r="BL32" s="621"/>
      <c r="BM32" s="612">
        <v>97.5</v>
      </c>
      <c r="BN32" s="621"/>
      <c r="BO32" s="621"/>
      <c r="BP32" s="621"/>
      <c r="BQ32" s="644"/>
      <c r="BR32" s="679">
        <v>99.3</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52317</v>
      </c>
      <c r="S33" s="609"/>
      <c r="T33" s="609"/>
      <c r="U33" s="609"/>
      <c r="V33" s="609"/>
      <c r="W33" s="609"/>
      <c r="X33" s="609"/>
      <c r="Y33" s="610"/>
      <c r="Z33" s="646">
        <v>0.3</v>
      </c>
      <c r="AA33" s="646"/>
      <c r="AB33" s="646"/>
      <c r="AC33" s="646"/>
      <c r="AD33" s="647">
        <v>30600</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98.7</v>
      </c>
      <c r="BH33" s="593"/>
      <c r="BI33" s="593"/>
      <c r="BJ33" s="593"/>
      <c r="BK33" s="593"/>
      <c r="BL33" s="593"/>
      <c r="BM33" s="639">
        <v>95.1</v>
      </c>
      <c r="BN33" s="593"/>
      <c r="BO33" s="593"/>
      <c r="BP33" s="593"/>
      <c r="BQ33" s="656"/>
      <c r="BR33" s="669">
        <v>98.7</v>
      </c>
      <c r="BS33" s="593"/>
      <c r="BT33" s="593"/>
      <c r="BU33" s="593"/>
      <c r="BV33" s="593"/>
      <c r="BW33" s="593"/>
      <c r="BX33" s="639">
        <v>94</v>
      </c>
      <c r="BY33" s="593"/>
      <c r="BZ33" s="593"/>
      <c r="CA33" s="593"/>
      <c r="CB33" s="656"/>
      <c r="CD33" s="605" t="s">
        <v>307</v>
      </c>
      <c r="CE33" s="606"/>
      <c r="CF33" s="606"/>
      <c r="CG33" s="606"/>
      <c r="CH33" s="606"/>
      <c r="CI33" s="606"/>
      <c r="CJ33" s="606"/>
      <c r="CK33" s="606"/>
      <c r="CL33" s="606"/>
      <c r="CM33" s="606"/>
      <c r="CN33" s="606"/>
      <c r="CO33" s="606"/>
      <c r="CP33" s="606"/>
      <c r="CQ33" s="607"/>
      <c r="CR33" s="608">
        <v>10601469</v>
      </c>
      <c r="CS33" s="621"/>
      <c r="CT33" s="621"/>
      <c r="CU33" s="621"/>
      <c r="CV33" s="621"/>
      <c r="CW33" s="621"/>
      <c r="CX33" s="621"/>
      <c r="CY33" s="622"/>
      <c r="CZ33" s="611">
        <v>52.7</v>
      </c>
      <c r="DA33" s="623"/>
      <c r="DB33" s="623"/>
      <c r="DC33" s="624"/>
      <c r="DD33" s="614">
        <v>7077414</v>
      </c>
      <c r="DE33" s="621"/>
      <c r="DF33" s="621"/>
      <c r="DG33" s="621"/>
      <c r="DH33" s="621"/>
      <c r="DI33" s="621"/>
      <c r="DJ33" s="621"/>
      <c r="DK33" s="622"/>
      <c r="DL33" s="614">
        <v>3827949</v>
      </c>
      <c r="DM33" s="621"/>
      <c r="DN33" s="621"/>
      <c r="DO33" s="621"/>
      <c r="DP33" s="621"/>
      <c r="DQ33" s="621"/>
      <c r="DR33" s="621"/>
      <c r="DS33" s="621"/>
      <c r="DT33" s="621"/>
      <c r="DU33" s="621"/>
      <c r="DV33" s="622"/>
      <c r="DW33" s="611">
        <v>39.299999999999997</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1628384</v>
      </c>
      <c r="S34" s="609"/>
      <c r="T34" s="609"/>
      <c r="U34" s="609"/>
      <c r="V34" s="609"/>
      <c r="W34" s="609"/>
      <c r="X34" s="609"/>
      <c r="Y34" s="610"/>
      <c r="Z34" s="646">
        <v>8</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2560171</v>
      </c>
      <c r="CS34" s="609"/>
      <c r="CT34" s="609"/>
      <c r="CU34" s="609"/>
      <c r="CV34" s="609"/>
      <c r="CW34" s="609"/>
      <c r="CX34" s="609"/>
      <c r="CY34" s="610"/>
      <c r="CZ34" s="611">
        <v>12.7</v>
      </c>
      <c r="DA34" s="623"/>
      <c r="DB34" s="623"/>
      <c r="DC34" s="624"/>
      <c r="DD34" s="614">
        <v>1905507</v>
      </c>
      <c r="DE34" s="609"/>
      <c r="DF34" s="609"/>
      <c r="DG34" s="609"/>
      <c r="DH34" s="609"/>
      <c r="DI34" s="609"/>
      <c r="DJ34" s="609"/>
      <c r="DK34" s="610"/>
      <c r="DL34" s="614">
        <v>1254198</v>
      </c>
      <c r="DM34" s="609"/>
      <c r="DN34" s="609"/>
      <c r="DO34" s="609"/>
      <c r="DP34" s="609"/>
      <c r="DQ34" s="609"/>
      <c r="DR34" s="609"/>
      <c r="DS34" s="609"/>
      <c r="DT34" s="609"/>
      <c r="DU34" s="609"/>
      <c r="DV34" s="610"/>
      <c r="DW34" s="611">
        <v>12.9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532847</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682395</v>
      </c>
      <c r="CS35" s="621"/>
      <c r="CT35" s="621"/>
      <c r="CU35" s="621"/>
      <c r="CV35" s="621"/>
      <c r="CW35" s="621"/>
      <c r="CX35" s="621"/>
      <c r="CY35" s="622"/>
      <c r="CZ35" s="611">
        <v>3.4</v>
      </c>
      <c r="DA35" s="623"/>
      <c r="DB35" s="623"/>
      <c r="DC35" s="624"/>
      <c r="DD35" s="614">
        <v>596051</v>
      </c>
      <c r="DE35" s="621"/>
      <c r="DF35" s="621"/>
      <c r="DG35" s="621"/>
      <c r="DH35" s="621"/>
      <c r="DI35" s="621"/>
      <c r="DJ35" s="621"/>
      <c r="DK35" s="622"/>
      <c r="DL35" s="614">
        <v>576124</v>
      </c>
      <c r="DM35" s="621"/>
      <c r="DN35" s="621"/>
      <c r="DO35" s="621"/>
      <c r="DP35" s="621"/>
      <c r="DQ35" s="621"/>
      <c r="DR35" s="621"/>
      <c r="DS35" s="621"/>
      <c r="DT35" s="621"/>
      <c r="DU35" s="621"/>
      <c r="DV35" s="622"/>
      <c r="DW35" s="611">
        <v>5.9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134812</v>
      </c>
      <c r="S36" s="609"/>
      <c r="T36" s="609"/>
      <c r="U36" s="609"/>
      <c r="V36" s="609"/>
      <c r="W36" s="609"/>
      <c r="X36" s="609"/>
      <c r="Y36" s="610"/>
      <c r="Z36" s="646">
        <v>0.7</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2546441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16581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4610904</v>
      </c>
      <c r="CS36" s="609"/>
      <c r="CT36" s="609"/>
      <c r="CU36" s="609"/>
      <c r="CV36" s="609"/>
      <c r="CW36" s="609"/>
      <c r="CX36" s="609"/>
      <c r="CY36" s="610"/>
      <c r="CZ36" s="611">
        <v>22.9</v>
      </c>
      <c r="DA36" s="623"/>
      <c r="DB36" s="623"/>
      <c r="DC36" s="624"/>
      <c r="DD36" s="614">
        <v>3043399</v>
      </c>
      <c r="DE36" s="609"/>
      <c r="DF36" s="609"/>
      <c r="DG36" s="609"/>
      <c r="DH36" s="609"/>
      <c r="DI36" s="609"/>
      <c r="DJ36" s="609"/>
      <c r="DK36" s="610"/>
      <c r="DL36" s="614">
        <v>1176782</v>
      </c>
      <c r="DM36" s="609"/>
      <c r="DN36" s="609"/>
      <c r="DO36" s="609"/>
      <c r="DP36" s="609"/>
      <c r="DQ36" s="609"/>
      <c r="DR36" s="609"/>
      <c r="DS36" s="609"/>
      <c r="DT36" s="609"/>
      <c r="DU36" s="609"/>
      <c r="DV36" s="610"/>
      <c r="DW36" s="611">
        <v>12.1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708552</v>
      </c>
      <c r="S37" s="609"/>
      <c r="T37" s="609"/>
      <c r="U37" s="609"/>
      <c r="V37" s="609"/>
      <c r="W37" s="609"/>
      <c r="X37" s="609"/>
      <c r="Y37" s="610"/>
      <c r="Z37" s="646">
        <v>3.5</v>
      </c>
      <c r="AA37" s="646"/>
      <c r="AB37" s="646"/>
      <c r="AC37" s="646"/>
      <c r="AD37" s="647">
        <v>52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984932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-22745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1498452</v>
      </c>
      <c r="CS37" s="621"/>
      <c r="CT37" s="621"/>
      <c r="CU37" s="621"/>
      <c r="CV37" s="621"/>
      <c r="CW37" s="621"/>
      <c r="CX37" s="621"/>
      <c r="CY37" s="622"/>
      <c r="CZ37" s="611">
        <v>7.5</v>
      </c>
      <c r="DA37" s="623"/>
      <c r="DB37" s="623"/>
      <c r="DC37" s="624"/>
      <c r="DD37" s="614">
        <v>975642</v>
      </c>
      <c r="DE37" s="621"/>
      <c r="DF37" s="621"/>
      <c r="DG37" s="621"/>
      <c r="DH37" s="621"/>
      <c r="DI37" s="621"/>
      <c r="DJ37" s="621"/>
      <c r="DK37" s="622"/>
      <c r="DL37" s="614">
        <v>659431</v>
      </c>
      <c r="DM37" s="621"/>
      <c r="DN37" s="621"/>
      <c r="DO37" s="621"/>
      <c r="DP37" s="621"/>
      <c r="DQ37" s="621"/>
      <c r="DR37" s="621"/>
      <c r="DS37" s="621"/>
      <c r="DT37" s="621"/>
      <c r="DU37" s="621"/>
      <c r="DV37" s="622"/>
      <c r="DW37" s="611">
        <v>6.8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2055159</v>
      </c>
      <c r="S38" s="609"/>
      <c r="T38" s="609"/>
      <c r="U38" s="609"/>
      <c r="V38" s="609"/>
      <c r="W38" s="609"/>
      <c r="X38" s="609"/>
      <c r="Y38" s="610"/>
      <c r="Z38" s="646">
        <v>10.199999999999999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332002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2571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1160061</v>
      </c>
      <c r="CS38" s="609"/>
      <c r="CT38" s="609"/>
      <c r="CU38" s="609"/>
      <c r="CV38" s="609"/>
      <c r="CW38" s="609"/>
      <c r="CX38" s="609"/>
      <c r="CY38" s="610"/>
      <c r="CZ38" s="611">
        <v>5.8</v>
      </c>
      <c r="DA38" s="623"/>
      <c r="DB38" s="623"/>
      <c r="DC38" s="624"/>
      <c r="DD38" s="614">
        <v>927094</v>
      </c>
      <c r="DE38" s="609"/>
      <c r="DF38" s="609"/>
      <c r="DG38" s="609"/>
      <c r="DH38" s="609"/>
      <c r="DI38" s="609"/>
      <c r="DJ38" s="609"/>
      <c r="DK38" s="610"/>
      <c r="DL38" s="614">
        <v>820845</v>
      </c>
      <c r="DM38" s="609"/>
      <c r="DN38" s="609"/>
      <c r="DO38" s="609"/>
      <c r="DP38" s="609"/>
      <c r="DQ38" s="609"/>
      <c r="DR38" s="609"/>
      <c r="DS38" s="609"/>
      <c r="DT38" s="609"/>
      <c r="DU38" s="609"/>
      <c r="DV38" s="610"/>
      <c r="DW38" s="611">
        <v>8.4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69446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3839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688696</v>
      </c>
      <c r="CS39" s="621"/>
      <c r="CT39" s="621"/>
      <c r="CU39" s="621"/>
      <c r="CV39" s="621"/>
      <c r="CW39" s="621"/>
      <c r="CX39" s="621"/>
      <c r="CY39" s="622"/>
      <c r="CZ39" s="611">
        <v>3.4</v>
      </c>
      <c r="DA39" s="623"/>
      <c r="DB39" s="623"/>
      <c r="DC39" s="624"/>
      <c r="DD39" s="614">
        <v>150025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20437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899242</v>
      </c>
      <c r="CS40" s="609"/>
      <c r="CT40" s="609"/>
      <c r="CU40" s="609"/>
      <c r="CV40" s="609"/>
      <c r="CW40" s="609"/>
      <c r="CX40" s="609"/>
      <c r="CY40" s="610"/>
      <c r="CZ40" s="611">
        <v>4.5</v>
      </c>
      <c r="DA40" s="623"/>
      <c r="DB40" s="623"/>
      <c r="DC40" s="624"/>
      <c r="DD40" s="614">
        <v>455338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20236544</v>
      </c>
      <c r="S41" s="633"/>
      <c r="T41" s="633"/>
      <c r="U41" s="633"/>
      <c r="V41" s="633"/>
      <c r="W41" s="633"/>
      <c r="X41" s="633"/>
      <c r="Y41" s="636"/>
      <c r="Z41" s="637">
        <v>100</v>
      </c>
      <c r="AA41" s="637"/>
      <c r="AB41" s="637"/>
      <c r="AC41" s="637"/>
      <c r="AD41" s="638">
        <v>9711902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241161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918900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477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2229398</v>
      </c>
      <c r="CS42" s="621"/>
      <c r="CT42" s="621"/>
      <c r="CU42" s="621"/>
      <c r="CV42" s="621"/>
      <c r="CW42" s="621"/>
      <c r="CX42" s="621"/>
      <c r="CY42" s="622"/>
      <c r="CZ42" s="611">
        <v>11.1</v>
      </c>
      <c r="DA42" s="623"/>
      <c r="DB42" s="623"/>
      <c r="DC42" s="624"/>
      <c r="DD42" s="614">
        <v>168834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56382</v>
      </c>
      <c r="CS43" s="621"/>
      <c r="CT43" s="621"/>
      <c r="CU43" s="621"/>
      <c r="CV43" s="621"/>
      <c r="CW43" s="621"/>
      <c r="CX43" s="621"/>
      <c r="CY43" s="622"/>
      <c r="CZ43" s="611">
        <v>0.3</v>
      </c>
      <c r="DA43" s="623"/>
      <c r="DB43" s="623"/>
      <c r="DC43" s="624"/>
      <c r="DD43" s="614">
        <v>47189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2190850</v>
      </c>
      <c r="CS44" s="609"/>
      <c r="CT44" s="609"/>
      <c r="CU44" s="609"/>
      <c r="CV44" s="609"/>
      <c r="CW44" s="609"/>
      <c r="CX44" s="609"/>
      <c r="CY44" s="610"/>
      <c r="CZ44" s="611">
        <v>10.9</v>
      </c>
      <c r="DA44" s="612"/>
      <c r="DB44" s="612"/>
      <c r="DC44" s="613"/>
      <c r="DD44" s="614">
        <v>160266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1814991</v>
      </c>
      <c r="CS45" s="621"/>
      <c r="CT45" s="621"/>
      <c r="CU45" s="621"/>
      <c r="CV45" s="621"/>
      <c r="CW45" s="621"/>
      <c r="CX45" s="621"/>
      <c r="CY45" s="622"/>
      <c r="CZ45" s="611">
        <v>9</v>
      </c>
      <c r="DA45" s="623"/>
      <c r="DB45" s="623"/>
      <c r="DC45" s="624"/>
      <c r="DD45" s="614">
        <v>68435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348845</v>
      </c>
      <c r="CS46" s="609"/>
      <c r="CT46" s="609"/>
      <c r="CU46" s="609"/>
      <c r="CV46" s="609"/>
      <c r="CW46" s="609"/>
      <c r="CX46" s="609"/>
      <c r="CY46" s="610"/>
      <c r="CZ46" s="611">
        <v>1.7</v>
      </c>
      <c r="DA46" s="612"/>
      <c r="DB46" s="612"/>
      <c r="DC46" s="613"/>
      <c r="DD46" s="614">
        <v>90817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38548</v>
      </c>
      <c r="CS47" s="621"/>
      <c r="CT47" s="621"/>
      <c r="CU47" s="621"/>
      <c r="CV47" s="621"/>
      <c r="CW47" s="621"/>
      <c r="CX47" s="621"/>
      <c r="CY47" s="622"/>
      <c r="CZ47" s="611">
        <v>0.2</v>
      </c>
      <c r="DA47" s="623"/>
      <c r="DB47" s="623"/>
      <c r="DC47" s="624"/>
      <c r="DD47" s="614">
        <v>8568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20110318</v>
      </c>
      <c r="CS49" s="593"/>
      <c r="CT49" s="593"/>
      <c r="CU49" s="593"/>
      <c r="CV49" s="593"/>
      <c r="CW49" s="593"/>
      <c r="CX49" s="593"/>
      <c r="CY49" s="594"/>
      <c r="CZ49" s="595">
        <v>100</v>
      </c>
      <c r="DA49" s="596"/>
      <c r="DB49" s="596"/>
      <c r="DC49" s="597"/>
      <c r="DD49" s="598">
        <v>12419391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P/Xd8IWbu1fsfSLDC8mY1ne9gaUKmuL46zRjQ5JOG/TEvMfqBg12WveNk2rLamOepAoCqH37DwmPRiCvYzspQ==" saltValue="mXHfOAkIkeFaoyHGkm+Cr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20236</v>
      </c>
      <c r="R7" s="1090"/>
      <c r="S7" s="1090"/>
      <c r="T7" s="1090"/>
      <c r="U7" s="1090"/>
      <c r="V7" s="1090">
        <v>20110</v>
      </c>
      <c r="W7" s="1090"/>
      <c r="X7" s="1090"/>
      <c r="Y7" s="1090"/>
      <c r="Z7" s="1090"/>
      <c r="AA7" s="1090">
        <v>126</v>
      </c>
      <c r="AB7" s="1090"/>
      <c r="AC7" s="1090"/>
      <c r="AD7" s="1090"/>
      <c r="AE7" s="1091"/>
      <c r="AF7" s="1092">
        <v>122</v>
      </c>
      <c r="AG7" s="1093"/>
      <c r="AH7" s="1093"/>
      <c r="AI7" s="1093"/>
      <c r="AJ7" s="1094"/>
      <c r="AK7" s="1095">
        <v>533</v>
      </c>
      <c r="AL7" s="1096"/>
      <c r="AM7" s="1096"/>
      <c r="AN7" s="1096"/>
      <c r="AO7" s="1096"/>
      <c r="AP7" s="1096">
        <v>22276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-25</v>
      </c>
      <c r="CI7" s="1084"/>
      <c r="CJ7" s="1084"/>
      <c r="CK7" s="1084"/>
      <c r="CL7" s="1085"/>
      <c r="CM7" s="1083">
        <v>63</v>
      </c>
      <c r="CN7" s="1084"/>
      <c r="CO7" s="1084"/>
      <c r="CP7" s="1084"/>
      <c r="CQ7" s="1085"/>
      <c r="CR7" s="1083">
        <v>14</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20236</v>
      </c>
      <c r="R23" s="1048"/>
      <c r="S23" s="1048"/>
      <c r="T23" s="1048"/>
      <c r="U23" s="1048"/>
      <c r="V23" s="1048">
        <v>20110</v>
      </c>
      <c r="W23" s="1048"/>
      <c r="X23" s="1048"/>
      <c r="Y23" s="1048"/>
      <c r="Z23" s="1048"/>
      <c r="AA23" s="1048">
        <v>126</v>
      </c>
      <c r="AB23" s="1048"/>
      <c r="AC23" s="1048"/>
      <c r="AD23" s="1048"/>
      <c r="AE23" s="1055"/>
      <c r="AF23" s="1056">
        <v>122</v>
      </c>
      <c r="AG23" s="1048"/>
      <c r="AH23" s="1048"/>
      <c r="AI23" s="1048"/>
      <c r="AJ23" s="1057"/>
      <c r="AK23" s="1058"/>
      <c r="AL23" s="1059"/>
      <c r="AM23" s="1059"/>
      <c r="AN23" s="1059"/>
      <c r="AO23" s="1059"/>
      <c r="AP23" s="1048">
        <v>22276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2617</v>
      </c>
      <c r="R28" s="1038"/>
      <c r="S28" s="1038"/>
      <c r="T28" s="1038"/>
      <c r="U28" s="1038"/>
      <c r="V28" s="1038">
        <v>2600</v>
      </c>
      <c r="W28" s="1038"/>
      <c r="X28" s="1038"/>
      <c r="Y28" s="1038"/>
      <c r="Z28" s="1038"/>
      <c r="AA28" s="1038">
        <v>17</v>
      </c>
      <c r="AB28" s="1038"/>
      <c r="AC28" s="1038"/>
      <c r="AD28" s="1038"/>
      <c r="AE28" s="1039"/>
      <c r="AF28" s="1040">
        <v>17</v>
      </c>
      <c r="AG28" s="1038"/>
      <c r="AH28" s="1038"/>
      <c r="AI28" s="1038"/>
      <c r="AJ28" s="1041"/>
      <c r="AK28" s="1029">
        <v>241</v>
      </c>
      <c r="AL28" s="1030"/>
      <c r="AM28" s="1030"/>
      <c r="AN28" s="1030"/>
      <c r="AO28" s="1030"/>
      <c r="AP28" s="1030" t="s">
        <v>486</v>
      </c>
      <c r="AQ28" s="1030"/>
      <c r="AR28" s="1030"/>
      <c r="AS28" s="1030"/>
      <c r="AT28" s="1030"/>
      <c r="AU28" s="1030" t="s">
        <v>486</v>
      </c>
      <c r="AV28" s="1030"/>
      <c r="AW28" s="1030"/>
      <c r="AX28" s="1030"/>
      <c r="AY28" s="1030"/>
      <c r="AZ28" s="1031">
        <v>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2457</v>
      </c>
      <c r="R29" s="1026"/>
      <c r="S29" s="1026"/>
      <c r="T29" s="1026"/>
      <c r="U29" s="1026"/>
      <c r="V29" s="1026">
        <v>2445</v>
      </c>
      <c r="W29" s="1026"/>
      <c r="X29" s="1026"/>
      <c r="Y29" s="1026"/>
      <c r="Z29" s="1026"/>
      <c r="AA29" s="1026">
        <v>12</v>
      </c>
      <c r="AB29" s="1026"/>
      <c r="AC29" s="1026"/>
      <c r="AD29" s="1026"/>
      <c r="AE29" s="1027"/>
      <c r="AF29" s="1022">
        <v>12</v>
      </c>
      <c r="AG29" s="1023"/>
      <c r="AH29" s="1023"/>
      <c r="AI29" s="1023"/>
      <c r="AJ29" s="1024"/>
      <c r="AK29" s="967">
        <v>446</v>
      </c>
      <c r="AL29" s="958"/>
      <c r="AM29" s="958"/>
      <c r="AN29" s="958"/>
      <c r="AO29" s="958"/>
      <c r="AP29" s="958" t="s">
        <v>486</v>
      </c>
      <c r="AQ29" s="958"/>
      <c r="AR29" s="958"/>
      <c r="AS29" s="958"/>
      <c r="AT29" s="958"/>
      <c r="AU29" s="958" t="s">
        <v>486</v>
      </c>
      <c r="AV29" s="958"/>
      <c r="AW29" s="958"/>
      <c r="AX29" s="958"/>
      <c r="AY29" s="958"/>
      <c r="AZ29" s="1028">
        <v>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451</v>
      </c>
      <c r="R30" s="1026"/>
      <c r="S30" s="1026"/>
      <c r="T30" s="1026"/>
      <c r="U30" s="1026"/>
      <c r="V30" s="1026">
        <v>451</v>
      </c>
      <c r="W30" s="1026"/>
      <c r="X30" s="1026"/>
      <c r="Y30" s="1026"/>
      <c r="Z30" s="1026"/>
      <c r="AA30" s="1026">
        <v>0</v>
      </c>
      <c r="AB30" s="1026"/>
      <c r="AC30" s="1026"/>
      <c r="AD30" s="1026"/>
      <c r="AE30" s="1027"/>
      <c r="AF30" s="1022">
        <v>0</v>
      </c>
      <c r="AG30" s="1023"/>
      <c r="AH30" s="1023"/>
      <c r="AI30" s="1023"/>
      <c r="AJ30" s="1024"/>
      <c r="AK30" s="967">
        <v>156</v>
      </c>
      <c r="AL30" s="958"/>
      <c r="AM30" s="958"/>
      <c r="AN30" s="958"/>
      <c r="AO30" s="958"/>
      <c r="AP30" s="958" t="s">
        <v>486</v>
      </c>
      <c r="AQ30" s="958"/>
      <c r="AR30" s="958"/>
      <c r="AS30" s="958"/>
      <c r="AT30" s="958"/>
      <c r="AU30" s="958" t="s">
        <v>486</v>
      </c>
      <c r="AV30" s="958"/>
      <c r="AW30" s="958"/>
      <c r="AX30" s="958"/>
      <c r="AY30" s="958"/>
      <c r="AZ30" s="1028">
        <v>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537</v>
      </c>
      <c r="R31" s="1026"/>
      <c r="S31" s="1026"/>
      <c r="T31" s="1026"/>
      <c r="U31" s="1026"/>
      <c r="V31" s="1026">
        <v>617</v>
      </c>
      <c r="W31" s="1026"/>
      <c r="X31" s="1026"/>
      <c r="Y31" s="1026"/>
      <c r="Z31" s="1026"/>
      <c r="AA31" s="1026">
        <v>-80</v>
      </c>
      <c r="AB31" s="1026"/>
      <c r="AC31" s="1026"/>
      <c r="AD31" s="1026"/>
      <c r="AE31" s="1027"/>
      <c r="AF31" s="1022">
        <v>256</v>
      </c>
      <c r="AG31" s="1023"/>
      <c r="AH31" s="1023"/>
      <c r="AI31" s="1023"/>
      <c r="AJ31" s="1024"/>
      <c r="AK31" s="967">
        <v>74</v>
      </c>
      <c r="AL31" s="958"/>
      <c r="AM31" s="958"/>
      <c r="AN31" s="958"/>
      <c r="AO31" s="958"/>
      <c r="AP31" s="958">
        <v>440</v>
      </c>
      <c r="AQ31" s="958"/>
      <c r="AR31" s="958"/>
      <c r="AS31" s="958"/>
      <c r="AT31" s="958"/>
      <c r="AU31" s="958">
        <v>132</v>
      </c>
      <c r="AV31" s="958"/>
      <c r="AW31" s="958"/>
      <c r="AX31" s="958"/>
      <c r="AY31" s="958"/>
      <c r="AZ31" s="1028">
        <v>0</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4415</v>
      </c>
      <c r="R32" s="1026"/>
      <c r="S32" s="1026"/>
      <c r="T32" s="1026"/>
      <c r="U32" s="1026"/>
      <c r="V32" s="1026">
        <v>5027</v>
      </c>
      <c r="W32" s="1026"/>
      <c r="X32" s="1026"/>
      <c r="Y32" s="1026"/>
      <c r="Z32" s="1026"/>
      <c r="AA32" s="1026">
        <v>-612</v>
      </c>
      <c r="AB32" s="1026"/>
      <c r="AC32" s="1026"/>
      <c r="AD32" s="1026"/>
      <c r="AE32" s="1027"/>
      <c r="AF32" s="1022">
        <v>564</v>
      </c>
      <c r="AG32" s="1023"/>
      <c r="AH32" s="1023"/>
      <c r="AI32" s="1023"/>
      <c r="AJ32" s="1024"/>
      <c r="AK32" s="967">
        <v>985</v>
      </c>
      <c r="AL32" s="958"/>
      <c r="AM32" s="958"/>
      <c r="AN32" s="958"/>
      <c r="AO32" s="958"/>
      <c r="AP32" s="958">
        <v>5067</v>
      </c>
      <c r="AQ32" s="958"/>
      <c r="AR32" s="958"/>
      <c r="AS32" s="958"/>
      <c r="AT32" s="958"/>
      <c r="AU32" s="958">
        <v>3243</v>
      </c>
      <c r="AV32" s="958"/>
      <c r="AW32" s="958"/>
      <c r="AX32" s="958"/>
      <c r="AY32" s="958"/>
      <c r="AZ32" s="1028">
        <v>0</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875</v>
      </c>
      <c r="R33" s="1026"/>
      <c r="S33" s="1026"/>
      <c r="T33" s="1026"/>
      <c r="U33" s="1026"/>
      <c r="V33" s="1026">
        <v>985</v>
      </c>
      <c r="W33" s="1026"/>
      <c r="X33" s="1026"/>
      <c r="Y33" s="1026"/>
      <c r="Z33" s="1026"/>
      <c r="AA33" s="1026">
        <v>-110</v>
      </c>
      <c r="AB33" s="1026"/>
      <c r="AC33" s="1026"/>
      <c r="AD33" s="1026"/>
      <c r="AE33" s="1027"/>
      <c r="AF33" s="1022">
        <v>112</v>
      </c>
      <c r="AG33" s="1023"/>
      <c r="AH33" s="1023"/>
      <c r="AI33" s="1023"/>
      <c r="AJ33" s="1024"/>
      <c r="AK33" s="967">
        <v>332</v>
      </c>
      <c r="AL33" s="958"/>
      <c r="AM33" s="958"/>
      <c r="AN33" s="958"/>
      <c r="AO33" s="958"/>
      <c r="AP33" s="958">
        <v>3496</v>
      </c>
      <c r="AQ33" s="958"/>
      <c r="AR33" s="958"/>
      <c r="AS33" s="958"/>
      <c r="AT33" s="958"/>
      <c r="AU33" s="958">
        <v>2776</v>
      </c>
      <c r="AV33" s="958"/>
      <c r="AW33" s="958"/>
      <c r="AX33" s="958"/>
      <c r="AY33" s="958"/>
      <c r="AZ33" s="1028">
        <v>0</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960</v>
      </c>
      <c r="AG63" s="946"/>
      <c r="AH63" s="946"/>
      <c r="AI63" s="946"/>
      <c r="AJ63" s="1009"/>
      <c r="AK63" s="1010"/>
      <c r="AL63" s="950"/>
      <c r="AM63" s="950"/>
      <c r="AN63" s="950"/>
      <c r="AO63" s="950"/>
      <c r="AP63" s="946">
        <v>9003</v>
      </c>
      <c r="AQ63" s="946"/>
      <c r="AR63" s="946"/>
      <c r="AS63" s="946"/>
      <c r="AT63" s="946"/>
      <c r="AU63" s="946">
        <v>6151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550</v>
      </c>
      <c r="C68" s="973"/>
      <c r="D68" s="973"/>
      <c r="E68" s="973"/>
      <c r="F68" s="973"/>
      <c r="G68" s="973"/>
      <c r="H68" s="973"/>
      <c r="I68" s="973"/>
      <c r="J68" s="973"/>
      <c r="K68" s="973"/>
      <c r="L68" s="973"/>
      <c r="M68" s="973"/>
      <c r="N68" s="973"/>
      <c r="O68" s="973"/>
      <c r="P68" s="974"/>
      <c r="Q68" s="975">
        <v>1428</v>
      </c>
      <c r="R68" s="969"/>
      <c r="S68" s="969"/>
      <c r="T68" s="969"/>
      <c r="U68" s="969"/>
      <c r="V68" s="969">
        <v>1405</v>
      </c>
      <c r="W68" s="969"/>
      <c r="X68" s="969"/>
      <c r="Y68" s="969"/>
      <c r="Z68" s="969"/>
      <c r="AA68" s="969">
        <v>23</v>
      </c>
      <c r="AB68" s="969"/>
      <c r="AC68" s="969"/>
      <c r="AD68" s="969"/>
      <c r="AE68" s="969"/>
      <c r="AF68" s="969">
        <v>23</v>
      </c>
      <c r="AG68" s="969"/>
      <c r="AH68" s="969"/>
      <c r="AI68" s="969"/>
      <c r="AJ68" s="969"/>
      <c r="AK68" s="969">
        <v>28</v>
      </c>
      <c r="AL68" s="969"/>
      <c r="AM68" s="969"/>
      <c r="AN68" s="969"/>
      <c r="AO68" s="969"/>
      <c r="AP68" s="969">
        <v>0</v>
      </c>
      <c r="AQ68" s="969"/>
      <c r="AR68" s="969"/>
      <c r="AS68" s="969"/>
      <c r="AT68" s="969"/>
      <c r="AU68" s="969" t="s">
        <v>486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549</v>
      </c>
      <c r="C69" s="962"/>
      <c r="D69" s="962"/>
      <c r="E69" s="962"/>
      <c r="F69" s="962"/>
      <c r="G69" s="962"/>
      <c r="H69" s="962"/>
      <c r="I69" s="962"/>
      <c r="J69" s="962"/>
      <c r="K69" s="962"/>
      <c r="L69" s="962"/>
      <c r="M69" s="962"/>
      <c r="N69" s="962"/>
      <c r="O69" s="962"/>
      <c r="P69" s="963"/>
      <c r="Q69" s="964">
        <v>20</v>
      </c>
      <c r="R69" s="958"/>
      <c r="S69" s="958"/>
      <c r="T69" s="958"/>
      <c r="U69" s="958"/>
      <c r="V69" s="958">
        <v>20</v>
      </c>
      <c r="W69" s="958"/>
      <c r="X69" s="958"/>
      <c r="Y69" s="958"/>
      <c r="Z69" s="958"/>
      <c r="AA69" s="958">
        <v>0</v>
      </c>
      <c r="AB69" s="958"/>
      <c r="AC69" s="958"/>
      <c r="AD69" s="958"/>
      <c r="AE69" s="958"/>
      <c r="AF69" s="958">
        <v>0</v>
      </c>
      <c r="AG69" s="958"/>
      <c r="AH69" s="958"/>
      <c r="AI69" s="958"/>
      <c r="AJ69" s="958"/>
      <c r="AK69" s="958">
        <v>0</v>
      </c>
      <c r="AL69" s="958"/>
      <c r="AM69" s="958"/>
      <c r="AN69" s="958"/>
      <c r="AO69" s="958"/>
      <c r="AP69" s="958">
        <v>0</v>
      </c>
      <c r="AQ69" s="958"/>
      <c r="AR69" s="958"/>
      <c r="AS69" s="958"/>
      <c r="AT69" s="958"/>
      <c r="AU69" s="958" t="s">
        <v>486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548</v>
      </c>
      <c r="C70" s="962"/>
      <c r="D70" s="962"/>
      <c r="E70" s="962"/>
      <c r="F70" s="962"/>
      <c r="G70" s="962"/>
      <c r="H70" s="962"/>
      <c r="I70" s="962"/>
      <c r="J70" s="962"/>
      <c r="K70" s="962"/>
      <c r="L70" s="962"/>
      <c r="M70" s="962"/>
      <c r="N70" s="962"/>
      <c r="O70" s="962"/>
      <c r="P70" s="963"/>
      <c r="Q70" s="964">
        <v>875</v>
      </c>
      <c r="R70" s="958"/>
      <c r="S70" s="958"/>
      <c r="T70" s="958"/>
      <c r="U70" s="958"/>
      <c r="V70" s="958">
        <v>868</v>
      </c>
      <c r="W70" s="958"/>
      <c r="X70" s="958"/>
      <c r="Y70" s="958"/>
      <c r="Z70" s="958"/>
      <c r="AA70" s="958">
        <v>7</v>
      </c>
      <c r="AB70" s="958"/>
      <c r="AC70" s="958"/>
      <c r="AD70" s="958"/>
      <c r="AE70" s="958"/>
      <c r="AF70" s="958">
        <v>7</v>
      </c>
      <c r="AG70" s="958"/>
      <c r="AH70" s="958"/>
      <c r="AI70" s="958"/>
      <c r="AJ70" s="958"/>
      <c r="AK70" s="958">
        <v>0</v>
      </c>
      <c r="AL70" s="958"/>
      <c r="AM70" s="958"/>
      <c r="AN70" s="958"/>
      <c r="AO70" s="958"/>
      <c r="AP70" s="958">
        <v>232</v>
      </c>
      <c r="AQ70" s="958"/>
      <c r="AR70" s="958"/>
      <c r="AS70" s="958"/>
      <c r="AT70" s="958"/>
      <c r="AU70" s="958">
        <v>35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547</v>
      </c>
      <c r="C71" s="962"/>
      <c r="D71" s="962"/>
      <c r="E71" s="962"/>
      <c r="F71" s="962"/>
      <c r="G71" s="962"/>
      <c r="H71" s="962"/>
      <c r="I71" s="962"/>
      <c r="J71" s="962"/>
      <c r="K71" s="962"/>
      <c r="L71" s="962"/>
      <c r="M71" s="962"/>
      <c r="N71" s="962"/>
      <c r="O71" s="962"/>
      <c r="P71" s="963"/>
      <c r="Q71" s="964">
        <v>970</v>
      </c>
      <c r="R71" s="958"/>
      <c r="S71" s="958"/>
      <c r="T71" s="958"/>
      <c r="U71" s="958"/>
      <c r="V71" s="958">
        <v>917</v>
      </c>
      <c r="W71" s="958"/>
      <c r="X71" s="958"/>
      <c r="Y71" s="958"/>
      <c r="Z71" s="958"/>
      <c r="AA71" s="958">
        <v>53</v>
      </c>
      <c r="AB71" s="958"/>
      <c r="AC71" s="958"/>
      <c r="AD71" s="958"/>
      <c r="AE71" s="958"/>
      <c r="AF71" s="958">
        <v>53</v>
      </c>
      <c r="AG71" s="958"/>
      <c r="AH71" s="958"/>
      <c r="AI71" s="958"/>
      <c r="AJ71" s="958"/>
      <c r="AK71" s="958">
        <v>0</v>
      </c>
      <c r="AL71" s="958"/>
      <c r="AM71" s="958"/>
      <c r="AN71" s="958"/>
      <c r="AO71" s="958"/>
      <c r="AP71" s="958">
        <v>0</v>
      </c>
      <c r="AQ71" s="958"/>
      <c r="AR71" s="958"/>
      <c r="AS71" s="958"/>
      <c r="AT71" s="958"/>
      <c r="AU71" s="958" t="s">
        <v>486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546</v>
      </c>
      <c r="C72" s="962"/>
      <c r="D72" s="962"/>
      <c r="E72" s="962"/>
      <c r="F72" s="962"/>
      <c r="G72" s="962"/>
      <c r="H72" s="962"/>
      <c r="I72" s="962"/>
      <c r="J72" s="962"/>
      <c r="K72" s="962"/>
      <c r="L72" s="962"/>
      <c r="M72" s="962"/>
      <c r="N72" s="962"/>
      <c r="O72" s="962"/>
      <c r="P72" s="963"/>
      <c r="Q72" s="964">
        <v>314</v>
      </c>
      <c r="R72" s="958"/>
      <c r="S72" s="958"/>
      <c r="T72" s="958"/>
      <c r="U72" s="958"/>
      <c r="V72" s="958">
        <v>301</v>
      </c>
      <c r="W72" s="958"/>
      <c r="X72" s="958"/>
      <c r="Y72" s="958"/>
      <c r="Z72" s="958"/>
      <c r="AA72" s="958">
        <v>13</v>
      </c>
      <c r="AB72" s="958"/>
      <c r="AC72" s="958"/>
      <c r="AD72" s="958"/>
      <c r="AE72" s="958"/>
      <c r="AF72" s="958">
        <v>13</v>
      </c>
      <c r="AG72" s="958"/>
      <c r="AH72" s="958"/>
      <c r="AI72" s="958"/>
      <c r="AJ72" s="958"/>
      <c r="AK72" s="958">
        <v>2</v>
      </c>
      <c r="AL72" s="958"/>
      <c r="AM72" s="958"/>
      <c r="AN72" s="958"/>
      <c r="AO72" s="958"/>
      <c r="AP72" s="958">
        <v>0</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545</v>
      </c>
      <c r="C73" s="962"/>
      <c r="D73" s="962"/>
      <c r="E73" s="962"/>
      <c r="F73" s="962"/>
      <c r="G73" s="962"/>
      <c r="H73" s="962"/>
      <c r="I73" s="962"/>
      <c r="J73" s="962"/>
      <c r="K73" s="962"/>
      <c r="L73" s="962"/>
      <c r="M73" s="962"/>
      <c r="N73" s="962"/>
      <c r="O73" s="962"/>
      <c r="P73" s="963"/>
      <c r="Q73" s="964">
        <v>441</v>
      </c>
      <c r="R73" s="958"/>
      <c r="S73" s="958"/>
      <c r="T73" s="958"/>
      <c r="U73" s="958"/>
      <c r="V73" s="958">
        <v>480</v>
      </c>
      <c r="W73" s="958"/>
      <c r="X73" s="958"/>
      <c r="Y73" s="958"/>
      <c r="Z73" s="958"/>
      <c r="AA73" s="958">
        <v>-39</v>
      </c>
      <c r="AB73" s="958"/>
      <c r="AC73" s="958"/>
      <c r="AD73" s="958"/>
      <c r="AE73" s="958"/>
      <c r="AF73" s="958">
        <v>436</v>
      </c>
      <c r="AG73" s="958"/>
      <c r="AH73" s="958"/>
      <c r="AI73" s="958"/>
      <c r="AJ73" s="958"/>
      <c r="AK73" s="958">
        <v>0</v>
      </c>
      <c r="AL73" s="958"/>
      <c r="AM73" s="958"/>
      <c r="AN73" s="958"/>
      <c r="AO73" s="958"/>
      <c r="AP73" s="958">
        <v>1010</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57</v>
      </c>
      <c r="AG88" s="946"/>
      <c r="AH88" s="946"/>
      <c r="AI88" s="946"/>
      <c r="AJ88" s="946"/>
      <c r="AK88" s="950"/>
      <c r="AL88" s="950"/>
      <c r="AM88" s="950"/>
      <c r="AN88" s="950"/>
      <c r="AO88" s="950"/>
      <c r="AP88" s="946">
        <v>1101</v>
      </c>
      <c r="AQ88" s="946"/>
      <c r="AR88" s="946"/>
      <c r="AS88" s="946"/>
      <c r="AT88" s="946"/>
      <c r="AU88" s="946">
        <v>35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14</v>
      </c>
      <c r="CS102" s="940"/>
      <c r="CT102" s="940"/>
      <c r="CU102" s="940"/>
      <c r="CV102" s="941"/>
      <c r="CW102" s="939" t="s">
        <v>486</v>
      </c>
      <c r="CX102" s="940"/>
      <c r="CY102" s="940"/>
      <c r="CZ102" s="940"/>
      <c r="DA102" s="941"/>
      <c r="DB102" s="939" t="s">
        <v>486</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2327525</v>
      </c>
      <c r="AB110" s="876"/>
      <c r="AC110" s="876"/>
      <c r="AD110" s="876"/>
      <c r="AE110" s="877"/>
      <c r="AF110" s="878">
        <v>2344869</v>
      </c>
      <c r="AG110" s="876"/>
      <c r="AH110" s="876"/>
      <c r="AI110" s="876"/>
      <c r="AJ110" s="877"/>
      <c r="AK110" s="878">
        <v>2508978</v>
      </c>
      <c r="AL110" s="876"/>
      <c r="AM110" s="876"/>
      <c r="AN110" s="876"/>
      <c r="AO110" s="877"/>
      <c r="AP110" s="879">
        <v>32.700000000000003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23376500</v>
      </c>
      <c r="BR110" s="829"/>
      <c r="BS110" s="829"/>
      <c r="BT110" s="829"/>
      <c r="BU110" s="829"/>
      <c r="BV110" s="829">
        <v>22647501</v>
      </c>
      <c r="BW110" s="829"/>
      <c r="BX110" s="829"/>
      <c r="BY110" s="829"/>
      <c r="BZ110" s="829"/>
      <c r="CA110" s="829">
        <v>22275943</v>
      </c>
      <c r="CB110" s="829"/>
      <c r="CC110" s="829"/>
      <c r="CD110" s="829"/>
      <c r="CE110" s="829"/>
      <c r="CF110" s="853">
        <v>290.2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7018668</v>
      </c>
      <c r="BR112" s="804"/>
      <c r="BS112" s="804"/>
      <c r="BT112" s="804"/>
      <c r="BU112" s="804"/>
      <c r="BV112" s="804">
        <v>6614878</v>
      </c>
      <c r="BW112" s="804"/>
      <c r="BX112" s="804"/>
      <c r="BY112" s="804"/>
      <c r="BZ112" s="804"/>
      <c r="CA112" s="804">
        <v>6151038</v>
      </c>
      <c r="CB112" s="804"/>
      <c r="CC112" s="804"/>
      <c r="CD112" s="804"/>
      <c r="CE112" s="804"/>
      <c r="CF112" s="862">
        <v>80.099999999999994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802044</v>
      </c>
      <c r="AB113" s="906"/>
      <c r="AC113" s="906"/>
      <c r="AD113" s="906"/>
      <c r="AE113" s="907"/>
      <c r="AF113" s="908">
        <v>864800</v>
      </c>
      <c r="AG113" s="906"/>
      <c r="AH113" s="906"/>
      <c r="AI113" s="906"/>
      <c r="AJ113" s="907"/>
      <c r="AK113" s="908">
        <v>764947</v>
      </c>
      <c r="AL113" s="906"/>
      <c r="AM113" s="906"/>
      <c r="AN113" s="906"/>
      <c r="AO113" s="907"/>
      <c r="AP113" s="909">
        <v>10</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70030</v>
      </c>
      <c r="BR113" s="804"/>
      <c r="BS113" s="804"/>
      <c r="BT113" s="804"/>
      <c r="BU113" s="804"/>
      <c r="BV113" s="804">
        <v>52560</v>
      </c>
      <c r="BW113" s="804"/>
      <c r="BX113" s="804"/>
      <c r="BY113" s="804"/>
      <c r="BZ113" s="804"/>
      <c r="CA113" s="804">
        <v>35088</v>
      </c>
      <c r="CB113" s="804"/>
      <c r="CC113" s="804"/>
      <c r="CD113" s="804"/>
      <c r="CE113" s="804"/>
      <c r="CF113" s="862">
        <v>0.5</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21807</v>
      </c>
      <c r="AB114" s="767"/>
      <c r="AC114" s="767"/>
      <c r="AD114" s="767"/>
      <c r="AE114" s="768"/>
      <c r="AF114" s="769">
        <v>21818</v>
      </c>
      <c r="AG114" s="767"/>
      <c r="AH114" s="767"/>
      <c r="AI114" s="767"/>
      <c r="AJ114" s="768"/>
      <c r="AK114" s="769">
        <v>17517</v>
      </c>
      <c r="AL114" s="767"/>
      <c r="AM114" s="767"/>
      <c r="AN114" s="767"/>
      <c r="AO114" s="768"/>
      <c r="AP114" s="811">
        <v>0.2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1375294</v>
      </c>
      <c r="BR114" s="804"/>
      <c r="BS114" s="804"/>
      <c r="BT114" s="804"/>
      <c r="BU114" s="804"/>
      <c r="BV114" s="804">
        <v>1412227</v>
      </c>
      <c r="BW114" s="804"/>
      <c r="BX114" s="804"/>
      <c r="BY114" s="804"/>
      <c r="BZ114" s="804"/>
      <c r="CA114" s="804">
        <v>1499541</v>
      </c>
      <c r="CB114" s="804"/>
      <c r="CC114" s="804"/>
      <c r="CD114" s="804"/>
      <c r="CE114" s="804"/>
      <c r="CF114" s="862">
        <v>19.5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25072</v>
      </c>
      <c r="AB115" s="906"/>
      <c r="AC115" s="906"/>
      <c r="AD115" s="906"/>
      <c r="AE115" s="907"/>
      <c r="AF115" s="908">
        <v>14163</v>
      </c>
      <c r="AG115" s="906"/>
      <c r="AH115" s="906"/>
      <c r="AI115" s="906"/>
      <c r="AJ115" s="907"/>
      <c r="AK115" s="908">
        <v>15966</v>
      </c>
      <c r="AL115" s="906"/>
      <c r="AM115" s="906"/>
      <c r="AN115" s="906"/>
      <c r="AO115" s="907"/>
      <c r="AP115" s="909">
        <v>0.2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492</v>
      </c>
      <c r="AB116" s="767"/>
      <c r="AC116" s="767"/>
      <c r="AD116" s="767"/>
      <c r="AE116" s="768"/>
      <c r="AF116" s="769">
        <v>31</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3176940</v>
      </c>
      <c r="AB117" s="890"/>
      <c r="AC117" s="890"/>
      <c r="AD117" s="890"/>
      <c r="AE117" s="891"/>
      <c r="AF117" s="892">
        <v>3245681</v>
      </c>
      <c r="AG117" s="890"/>
      <c r="AH117" s="890"/>
      <c r="AI117" s="890"/>
      <c r="AJ117" s="891"/>
      <c r="AK117" s="892">
        <v>3307408</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31840492</v>
      </c>
      <c r="BR119" s="832"/>
      <c r="BS119" s="832"/>
      <c r="BT119" s="832"/>
      <c r="BU119" s="832"/>
      <c r="BV119" s="832">
        <v>30727166</v>
      </c>
      <c r="BW119" s="832"/>
      <c r="BX119" s="832"/>
      <c r="BY119" s="832"/>
      <c r="BZ119" s="832"/>
      <c r="CA119" s="832">
        <v>29961610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3352866</v>
      </c>
      <c r="BR120" s="829"/>
      <c r="BS120" s="829"/>
      <c r="BT120" s="829"/>
      <c r="BU120" s="829"/>
      <c r="BV120" s="829">
        <v>3264244</v>
      </c>
      <c r="BW120" s="829"/>
      <c r="BX120" s="829"/>
      <c r="BY120" s="829"/>
      <c r="BZ120" s="829"/>
      <c r="CA120" s="829">
        <v>3348340</v>
      </c>
      <c r="CB120" s="829"/>
      <c r="CC120" s="829"/>
      <c r="CD120" s="829"/>
      <c r="CE120" s="829"/>
      <c r="CF120" s="853">
        <v>43.6</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3804133</v>
      </c>
      <c r="DH120" s="829"/>
      <c r="DI120" s="829"/>
      <c r="DJ120" s="829"/>
      <c r="DK120" s="829"/>
      <c r="DL120" s="829">
        <v>3482247</v>
      </c>
      <c r="DM120" s="829"/>
      <c r="DN120" s="829"/>
      <c r="DO120" s="829"/>
      <c r="DP120" s="829"/>
      <c r="DQ120" s="829">
        <v>3242940</v>
      </c>
      <c r="DR120" s="829"/>
      <c r="DS120" s="829"/>
      <c r="DT120" s="829"/>
      <c r="DU120" s="829"/>
      <c r="DV120" s="830">
        <v>42.3</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13479</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1504519</v>
      </c>
      <c r="BR121" s="804"/>
      <c r="BS121" s="804"/>
      <c r="BT121" s="804"/>
      <c r="BU121" s="804"/>
      <c r="BV121" s="804">
        <v>1322998</v>
      </c>
      <c r="BW121" s="804"/>
      <c r="BX121" s="804"/>
      <c r="BY121" s="804"/>
      <c r="BZ121" s="804"/>
      <c r="CA121" s="804">
        <v>1142132</v>
      </c>
      <c r="CB121" s="804"/>
      <c r="CC121" s="804"/>
      <c r="CD121" s="804"/>
      <c r="CE121" s="804"/>
      <c r="CF121" s="862">
        <v>14.9</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3039059</v>
      </c>
      <c r="DM121" s="804"/>
      <c r="DN121" s="804"/>
      <c r="DO121" s="804"/>
      <c r="DP121" s="804"/>
      <c r="DQ121" s="804">
        <v>2775764</v>
      </c>
      <c r="DR121" s="804"/>
      <c r="DS121" s="804"/>
      <c r="DT121" s="804"/>
      <c r="DU121" s="804"/>
      <c r="DV121" s="781">
        <v>36.200000000000003</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17937032</v>
      </c>
      <c r="BR122" s="832"/>
      <c r="BS122" s="832"/>
      <c r="BT122" s="832"/>
      <c r="BU122" s="832"/>
      <c r="BV122" s="832">
        <v>16965486</v>
      </c>
      <c r="BW122" s="832"/>
      <c r="BX122" s="832"/>
      <c r="BY122" s="832"/>
      <c r="BZ122" s="832"/>
      <c r="CA122" s="832">
        <v>16389529</v>
      </c>
      <c r="CB122" s="832"/>
      <c r="CC122" s="832"/>
      <c r="CD122" s="832"/>
      <c r="CE122" s="832"/>
      <c r="CF122" s="833">
        <v>213.5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21755</v>
      </c>
      <c r="DH122" s="804"/>
      <c r="DI122" s="804"/>
      <c r="DJ122" s="804"/>
      <c r="DK122" s="804"/>
      <c r="DL122" s="804">
        <v>93572</v>
      </c>
      <c r="DM122" s="804"/>
      <c r="DN122" s="804"/>
      <c r="DO122" s="804"/>
      <c r="DP122" s="804"/>
      <c r="DQ122" s="804">
        <v>132334</v>
      </c>
      <c r="DR122" s="804"/>
      <c r="DS122" s="804"/>
      <c r="DT122" s="804"/>
      <c r="DU122" s="804"/>
      <c r="DV122" s="781">
        <v>1.7</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22794417</v>
      </c>
      <c r="BR123" s="820"/>
      <c r="BS123" s="820"/>
      <c r="BT123" s="820"/>
      <c r="BU123" s="820"/>
      <c r="BV123" s="820">
        <v>21552728</v>
      </c>
      <c r="BW123" s="820"/>
      <c r="BX123" s="820"/>
      <c r="BY123" s="820"/>
      <c r="BZ123" s="820"/>
      <c r="CA123" s="820">
        <v>20880001</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121.2</v>
      </c>
      <c r="BR124" s="818"/>
      <c r="BS124" s="818"/>
      <c r="BT124" s="818"/>
      <c r="BU124" s="818"/>
      <c r="BV124" s="818">
        <v>122.1</v>
      </c>
      <c r="BW124" s="818"/>
      <c r="BX124" s="818"/>
      <c r="BY124" s="818"/>
      <c r="BZ124" s="818"/>
      <c r="CA124" s="818">
        <v>118.3</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3192780</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11593</v>
      </c>
      <c r="AB127" s="767"/>
      <c r="AC127" s="767"/>
      <c r="AD127" s="767"/>
      <c r="AE127" s="768"/>
      <c r="AF127" s="769">
        <v>14163</v>
      </c>
      <c r="AG127" s="767"/>
      <c r="AH127" s="767"/>
      <c r="AI127" s="767"/>
      <c r="AJ127" s="768"/>
      <c r="AK127" s="769">
        <v>15966</v>
      </c>
      <c r="AL127" s="767"/>
      <c r="AM127" s="767"/>
      <c r="AN127" s="767"/>
      <c r="AO127" s="768"/>
      <c r="AP127" s="811">
        <v>0.2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173414</v>
      </c>
      <c r="AB128" s="788"/>
      <c r="AC128" s="788"/>
      <c r="AD128" s="788"/>
      <c r="AE128" s="789"/>
      <c r="AF128" s="790">
        <v>162163</v>
      </c>
      <c r="AG128" s="788"/>
      <c r="AH128" s="788"/>
      <c r="AI128" s="788"/>
      <c r="AJ128" s="789"/>
      <c r="AK128" s="790">
        <v>176644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9296065</v>
      </c>
      <c r="AB129" s="767"/>
      <c r="AC129" s="767"/>
      <c r="AD129" s="767"/>
      <c r="AE129" s="768"/>
      <c r="AF129" s="769">
        <v>9358570</v>
      </c>
      <c r="AG129" s="767"/>
      <c r="AH129" s="767"/>
      <c r="AI129" s="767"/>
      <c r="AJ129" s="768"/>
      <c r="AK129" s="769">
        <v>9618310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18.399999999999999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1835786</v>
      </c>
      <c r="AB130" s="767"/>
      <c r="AC130" s="767"/>
      <c r="AD130" s="767"/>
      <c r="AE130" s="768"/>
      <c r="AF130" s="769">
        <v>1847930</v>
      </c>
      <c r="AG130" s="767"/>
      <c r="AH130" s="767"/>
      <c r="AI130" s="767"/>
      <c r="AJ130" s="768"/>
      <c r="AK130" s="769">
        <v>1943290</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15.8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7460279</v>
      </c>
      <c r="AB131" s="751"/>
      <c r="AC131" s="751"/>
      <c r="AD131" s="751"/>
      <c r="AE131" s="752"/>
      <c r="AF131" s="753">
        <v>7510640</v>
      </c>
      <c r="AG131" s="751"/>
      <c r="AH131" s="751"/>
      <c r="AI131" s="751"/>
      <c r="AJ131" s="752"/>
      <c r="AK131" s="753">
        <v>7675020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118.3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15.65277</v>
      </c>
      <c r="AB132" s="732"/>
      <c r="AC132" s="732"/>
      <c r="AD132" s="732"/>
      <c r="AE132" s="733"/>
      <c r="AF132" s="734">
        <v>16.451170000000001</v>
      </c>
      <c r="AG132" s="732"/>
      <c r="AH132" s="732"/>
      <c r="AI132" s="732"/>
      <c r="AJ132" s="733"/>
      <c r="AK132" s="734">
        <v>15.47193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14.5</v>
      </c>
      <c r="AB133" s="711"/>
      <c r="AC133" s="711"/>
      <c r="AD133" s="711"/>
      <c r="AE133" s="712"/>
      <c r="AF133" s="710">
        <v>15.5</v>
      </c>
      <c r="AG133" s="711"/>
      <c r="AH133" s="711"/>
      <c r="AI133" s="711"/>
      <c r="AJ133" s="712"/>
      <c r="AK133" s="710">
        <v>15.8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4qlX4uRoyOSKDXniaP3andiNTmDSe5ZBYA1fO62qrncwnT8P/xRLQpKeCSaesqDjaAup4J6bgSZgyjBIf2klw==" saltValue="1gD6qeZziGZDhmoA860P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dBMAHdOWJNHuIFcD56E8sW2yA+/C9JDs9ppIzHttJfGT94p3E7YhElPlVhJO0KEF7112TPtaOduOZTnliorWw==" saltValue="95DbWyiuKgCmchHUSWV+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Vgo8Ks4TEaNDTPNEqs5yKVD7eE2I/Y+4APBO5NydNhMl5hPgwP9xOyd+xWDBvn236Djog9stVcYL85rJxtn0A==" saltValue="+AONpYg9nXyrEunCkAJm5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2065784</v>
      </c>
      <c r="AP9" s="262">
        <v>112706</v>
      </c>
      <c r="AQ9" s="263">
        <v>117270</v>
      </c>
      <c r="AR9" s="264">
        <v>-3.9</v>
      </c>
    </row>
    <row r="10" spans="1:46" ht="13.5" customHeight="1" x14ac:dyDescent="0.15">
      <c r="A10" s="247"/>
      <c r="AK10" s="1117" t="s">
        <v>484</v>
      </c>
      <c r="AL10" s="1118"/>
      <c r="AM10" s="1118"/>
      <c r="AN10" s="1119"/>
      <c r="AO10" s="265">
        <v>408278</v>
      </c>
      <c r="AP10" s="265">
        <v>22275</v>
      </c>
      <c r="AQ10" s="266">
        <v>10490</v>
      </c>
      <c r="AR10" s="267">
        <v>112.3</v>
      </c>
    </row>
    <row r="11" spans="1:46" ht="13.5" customHeight="1" x14ac:dyDescent="0.15">
      <c r="A11" s="247"/>
      <c r="AK11" s="1117" t="s">
        <v>485</v>
      </c>
      <c r="AL11" s="1118"/>
      <c r="AM11" s="1118"/>
      <c r="AN11" s="1119"/>
      <c r="AO11" s="265" t="s">
        <v>486</v>
      </c>
      <c r="AP11" s="265" t="s">
        <v>486</v>
      </c>
      <c r="AQ11" s="266">
        <v>1802</v>
      </c>
      <c r="AR11" s="267" t="s">
        <v>486</v>
      </c>
    </row>
    <row r="12" spans="1:46" ht="13.5" customHeight="1" x14ac:dyDescent="0.15">
      <c r="A12" s="247"/>
      <c r="AK12" s="1117" t="s">
        <v>487</v>
      </c>
      <c r="AL12" s="1118"/>
      <c r="AM12" s="1118"/>
      <c r="AN12" s="1119"/>
      <c r="AO12" s="265" t="s">
        <v>486</v>
      </c>
      <c r="AP12" s="265" t="s">
        <v>486</v>
      </c>
      <c r="AQ12" s="266">
        <v>3</v>
      </c>
      <c r="AR12" s="267" t="s">
        <v>486</v>
      </c>
    </row>
    <row r="13" spans="1:46" ht="13.5" customHeight="1" x14ac:dyDescent="0.15">
      <c r="A13" s="247"/>
      <c r="AK13" s="1117" t="s">
        <v>488</v>
      </c>
      <c r="AL13" s="1118"/>
      <c r="AM13" s="1118"/>
      <c r="AN13" s="1119"/>
      <c r="AO13" s="265">
        <v>67777</v>
      </c>
      <c r="AP13" s="265">
        <v>3698</v>
      </c>
      <c r="AQ13" s="266">
        <v>4482</v>
      </c>
      <c r="AR13" s="267">
        <v>-17.5</v>
      </c>
    </row>
    <row r="14" spans="1:46" ht="13.5" customHeight="1" x14ac:dyDescent="0.15">
      <c r="A14" s="247"/>
      <c r="AK14" s="1117" t="s">
        <v>489</v>
      </c>
      <c r="AL14" s="1118"/>
      <c r="AM14" s="1118"/>
      <c r="AN14" s="1119"/>
      <c r="AO14" s="265">
        <v>56382</v>
      </c>
      <c r="AP14" s="265">
        <v>3076</v>
      </c>
      <c r="AQ14" s="266">
        <v>2749</v>
      </c>
      <c r="AR14" s="267">
        <v>11.9</v>
      </c>
    </row>
    <row r="15" spans="1:46" ht="13.5" customHeight="1" x14ac:dyDescent="0.15">
      <c r="A15" s="247"/>
      <c r="AK15" s="1120" t="s">
        <v>490</v>
      </c>
      <c r="AL15" s="1121"/>
      <c r="AM15" s="1121"/>
      <c r="AN15" s="1122"/>
      <c r="AO15" s="265">
        <v>-58744</v>
      </c>
      <c r="AP15" s="265">
        <v>-3205</v>
      </c>
      <c r="AQ15" s="266">
        <v>-7399</v>
      </c>
      <c r="AR15" s="267">
        <v>-56.7</v>
      </c>
    </row>
    <row r="16" spans="1:46" x14ac:dyDescent="0.15">
      <c r="A16" s="247"/>
      <c r="AK16" s="1120" t="s">
        <v>177</v>
      </c>
      <c r="AL16" s="1121"/>
      <c r="AM16" s="1121"/>
      <c r="AN16" s="1122"/>
      <c r="AO16" s="265">
        <v>2539477</v>
      </c>
      <c r="AP16" s="265">
        <v>138550</v>
      </c>
      <c r="AQ16" s="266">
        <v>129397</v>
      </c>
      <c r="AR16" s="267">
        <v>7.1</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11.4</v>
      </c>
      <c r="AP21" s="278">
        <v>11.07</v>
      </c>
      <c r="AQ21" s="279">
        <v>0.33</v>
      </c>
      <c r="AS21" s="280"/>
      <c r="AT21" s="276"/>
    </row>
    <row r="22" spans="1:46" s="248" customFormat="1" x14ac:dyDescent="0.15">
      <c r="A22" s="276"/>
      <c r="AK22" s="1123" t="s">
        <v>496</v>
      </c>
      <c r="AL22" s="1124"/>
      <c r="AM22" s="1124"/>
      <c r="AN22" s="1125"/>
      <c r="AO22" s="281">
        <v>97.7</v>
      </c>
      <c r="AP22" s="282">
        <v>97.2</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2508978</v>
      </c>
      <c r="AP32" s="291">
        <v>136886</v>
      </c>
      <c r="AQ32" s="292">
        <v>74841</v>
      </c>
      <c r="AR32" s="293">
        <v>82.9</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v>1</v>
      </c>
      <c r="AR34" s="293" t="s">
        <v>486</v>
      </c>
    </row>
    <row r="35" spans="1:46" ht="27" customHeight="1" x14ac:dyDescent="0.15">
      <c r="A35" s="247"/>
      <c r="AK35" s="1107" t="s">
        <v>503</v>
      </c>
      <c r="AL35" s="1108"/>
      <c r="AM35" s="1108"/>
      <c r="AN35" s="1109"/>
      <c r="AO35" s="291">
        <v>764947</v>
      </c>
      <c r="AP35" s="291">
        <v>41734</v>
      </c>
      <c r="AQ35" s="292">
        <v>16683</v>
      </c>
      <c r="AR35" s="293">
        <v>150.19999999999999</v>
      </c>
    </row>
    <row r="36" spans="1:46" ht="27" customHeight="1" x14ac:dyDescent="0.15">
      <c r="A36" s="247"/>
      <c r="AK36" s="1107" t="s">
        <v>504</v>
      </c>
      <c r="AL36" s="1108"/>
      <c r="AM36" s="1108"/>
      <c r="AN36" s="1109"/>
      <c r="AO36" s="291">
        <v>17517</v>
      </c>
      <c r="AP36" s="291">
        <v>956</v>
      </c>
      <c r="AQ36" s="292">
        <v>2411</v>
      </c>
      <c r="AR36" s="293">
        <v>-60.3</v>
      </c>
    </row>
    <row r="37" spans="1:46" ht="13.5" customHeight="1" x14ac:dyDescent="0.15">
      <c r="A37" s="247"/>
      <c r="AK37" s="1107" t="s">
        <v>505</v>
      </c>
      <c r="AL37" s="1108"/>
      <c r="AM37" s="1108"/>
      <c r="AN37" s="1109"/>
      <c r="AO37" s="291">
        <v>15966</v>
      </c>
      <c r="AP37" s="291">
        <v>871</v>
      </c>
      <c r="AQ37" s="292">
        <v>548</v>
      </c>
      <c r="AR37" s="293">
        <v>58.9</v>
      </c>
    </row>
    <row r="38" spans="1:46" ht="27" customHeight="1" x14ac:dyDescent="0.15">
      <c r="A38" s="247"/>
      <c r="AK38" s="1110" t="s">
        <v>506</v>
      </c>
      <c r="AL38" s="1111"/>
      <c r="AM38" s="1111"/>
      <c r="AN38" s="1112"/>
      <c r="AO38" s="294" t="s">
        <v>486</v>
      </c>
      <c r="AP38" s="294" t="s">
        <v>486</v>
      </c>
      <c r="AQ38" s="295">
        <v>7</v>
      </c>
      <c r="AR38" s="283" t="s">
        <v>486</v>
      </c>
      <c r="AS38" s="290"/>
    </row>
    <row r="39" spans="1:46" x14ac:dyDescent="0.15">
      <c r="A39" s="247"/>
      <c r="AK39" s="1110" t="s">
        <v>507</v>
      </c>
      <c r="AL39" s="1111"/>
      <c r="AM39" s="1111"/>
      <c r="AN39" s="1112"/>
      <c r="AO39" s="291">
        <v>-176644</v>
      </c>
      <c r="AP39" s="291">
        <v>-9637</v>
      </c>
      <c r="AQ39" s="292">
        <v>-3756</v>
      </c>
      <c r="AR39" s="293">
        <v>156.6</v>
      </c>
      <c r="AS39" s="290"/>
    </row>
    <row r="40" spans="1:46" ht="27" customHeight="1" x14ac:dyDescent="0.15">
      <c r="A40" s="247"/>
      <c r="AK40" s="1107" t="s">
        <v>508</v>
      </c>
      <c r="AL40" s="1108"/>
      <c r="AM40" s="1108"/>
      <c r="AN40" s="1109"/>
      <c r="AO40" s="291">
        <v>-1943290</v>
      </c>
      <c r="AP40" s="291">
        <v>-106023</v>
      </c>
      <c r="AQ40" s="292">
        <v>-63247</v>
      </c>
      <c r="AR40" s="293">
        <v>67.599999999999994</v>
      </c>
      <c r="AS40" s="290"/>
    </row>
    <row r="41" spans="1:46" x14ac:dyDescent="0.15">
      <c r="A41" s="247"/>
      <c r="AK41" s="1113" t="s">
        <v>287</v>
      </c>
      <c r="AL41" s="1114"/>
      <c r="AM41" s="1114"/>
      <c r="AN41" s="1115"/>
      <c r="AO41" s="291">
        <v>1187474</v>
      </c>
      <c r="AP41" s="291">
        <v>64787</v>
      </c>
      <c r="AQ41" s="292">
        <v>27488</v>
      </c>
      <c r="AR41" s="293">
        <v>135.69999999999999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1691618</v>
      </c>
      <c r="AN51" s="313">
        <v>84223</v>
      </c>
      <c r="AO51" s="314">
        <v>-28.9</v>
      </c>
      <c r="AP51" s="315">
        <v>92632</v>
      </c>
      <c r="AQ51" s="316">
        <v>-1.5</v>
      </c>
      <c r="AR51" s="317">
        <v>-27.4</v>
      </c>
    </row>
    <row r="52" spans="1:44" x14ac:dyDescent="0.15">
      <c r="A52" s="247"/>
      <c r="AK52" s="318"/>
      <c r="AL52" s="319" t="s">
        <v>518</v>
      </c>
      <c r="AM52" s="320">
        <v>808875</v>
      </c>
      <c r="AN52" s="321">
        <v>40273</v>
      </c>
      <c r="AO52" s="322">
        <v>-37.9</v>
      </c>
      <c r="AP52" s="323">
        <v>47978</v>
      </c>
      <c r="AQ52" s="324">
        <v>-2</v>
      </c>
      <c r="AR52" s="325">
        <v>-35.9</v>
      </c>
    </row>
    <row r="53" spans="1:44" x14ac:dyDescent="0.15">
      <c r="A53" s="247"/>
      <c r="AK53" s="303" t="s">
        <v>519</v>
      </c>
      <c r="AL53" s="304"/>
      <c r="AM53" s="312">
        <v>2074484</v>
      </c>
      <c r="AN53" s="313">
        <v>105529</v>
      </c>
      <c r="AO53" s="314">
        <v>25.3</v>
      </c>
      <c r="AP53" s="315">
        <v>96469</v>
      </c>
      <c r="AQ53" s="316">
        <v>4.0999999999999996</v>
      </c>
      <c r="AR53" s="317">
        <v>21.2</v>
      </c>
    </row>
    <row r="54" spans="1:44" x14ac:dyDescent="0.15">
      <c r="A54" s="247"/>
      <c r="AK54" s="318"/>
      <c r="AL54" s="319" t="s">
        <v>518</v>
      </c>
      <c r="AM54" s="320">
        <v>952220</v>
      </c>
      <c r="AN54" s="321">
        <v>48439</v>
      </c>
      <c r="AO54" s="322">
        <v>20.3</v>
      </c>
      <c r="AP54" s="323">
        <v>49775</v>
      </c>
      <c r="AQ54" s="324">
        <v>3.7</v>
      </c>
      <c r="AR54" s="325">
        <v>16.600000000000001</v>
      </c>
    </row>
    <row r="55" spans="1:44" x14ac:dyDescent="0.15">
      <c r="A55" s="247"/>
      <c r="AK55" s="303" t="s">
        <v>520</v>
      </c>
      <c r="AL55" s="304"/>
      <c r="AM55" s="312">
        <v>4218933</v>
      </c>
      <c r="AN55" s="313">
        <v>220183</v>
      </c>
      <c r="AO55" s="314">
        <v>108.6</v>
      </c>
      <c r="AP55" s="315">
        <v>85743</v>
      </c>
      <c r="AQ55" s="316">
        <v>-11.1</v>
      </c>
      <c r="AR55" s="317">
        <v>119.7</v>
      </c>
    </row>
    <row r="56" spans="1:44" x14ac:dyDescent="0.15">
      <c r="A56" s="247"/>
      <c r="AK56" s="318"/>
      <c r="AL56" s="319" t="s">
        <v>518</v>
      </c>
      <c r="AM56" s="320">
        <v>2677181</v>
      </c>
      <c r="AN56" s="321">
        <v>139720</v>
      </c>
      <c r="AO56" s="322">
        <v>188.4</v>
      </c>
      <c r="AP56" s="323">
        <v>45231</v>
      </c>
      <c r="AQ56" s="324">
        <v>-9.1</v>
      </c>
      <c r="AR56" s="325">
        <v>197.5</v>
      </c>
    </row>
    <row r="57" spans="1:44" x14ac:dyDescent="0.15">
      <c r="A57" s="247"/>
      <c r="AK57" s="303" t="s">
        <v>521</v>
      </c>
      <c r="AL57" s="304"/>
      <c r="AM57" s="312">
        <v>1623405</v>
      </c>
      <c r="AN57" s="313">
        <v>86517</v>
      </c>
      <c r="AO57" s="314">
        <v>-60.7</v>
      </c>
      <c r="AP57" s="315">
        <v>92509</v>
      </c>
      <c r="AQ57" s="316">
        <v>7.9</v>
      </c>
      <c r="AR57" s="317">
        <v>-68.599999999999994</v>
      </c>
    </row>
    <row r="58" spans="1:44" x14ac:dyDescent="0.15">
      <c r="A58" s="247"/>
      <c r="AK58" s="318"/>
      <c r="AL58" s="319" t="s">
        <v>518</v>
      </c>
      <c r="AM58" s="320">
        <v>943580</v>
      </c>
      <c r="AN58" s="321">
        <v>50287</v>
      </c>
      <c r="AO58" s="322">
        <v>-64</v>
      </c>
      <c r="AP58" s="323">
        <v>52274</v>
      </c>
      <c r="AQ58" s="324">
        <v>15.6</v>
      </c>
      <c r="AR58" s="325">
        <v>-79.599999999999994</v>
      </c>
    </row>
    <row r="59" spans="1:44" x14ac:dyDescent="0.15">
      <c r="A59" s="247"/>
      <c r="AK59" s="303" t="s">
        <v>522</v>
      </c>
      <c r="AL59" s="304"/>
      <c r="AM59" s="312">
        <v>2190850</v>
      </c>
      <c r="AN59" s="313">
        <v>119529</v>
      </c>
      <c r="AO59" s="314">
        <v>38.200000000000003</v>
      </c>
      <c r="AP59" s="315">
        <v>98544</v>
      </c>
      <c r="AQ59" s="316">
        <v>6.5</v>
      </c>
      <c r="AR59" s="317">
        <v>31.7</v>
      </c>
    </row>
    <row r="60" spans="1:44" x14ac:dyDescent="0.15">
      <c r="A60" s="247"/>
      <c r="AK60" s="318"/>
      <c r="AL60" s="319" t="s">
        <v>518</v>
      </c>
      <c r="AM60" s="320">
        <v>348845</v>
      </c>
      <c r="AN60" s="321">
        <v>19032</v>
      </c>
      <c r="AO60" s="322">
        <v>-62.2</v>
      </c>
      <c r="AP60" s="323">
        <v>55816</v>
      </c>
      <c r="AQ60" s="324">
        <v>6.8</v>
      </c>
      <c r="AR60" s="325">
        <v>-69</v>
      </c>
    </row>
    <row r="61" spans="1:44" x14ac:dyDescent="0.15">
      <c r="A61" s="247"/>
      <c r="AK61" s="303" t="s">
        <v>523</v>
      </c>
      <c r="AL61" s="326"/>
      <c r="AM61" s="312">
        <v>2359858</v>
      </c>
      <c r="AN61" s="313">
        <v>123196</v>
      </c>
      <c r="AO61" s="314">
        <v>16.5</v>
      </c>
      <c r="AP61" s="315">
        <v>93179</v>
      </c>
      <c r="AQ61" s="327">
        <v>1.2</v>
      </c>
      <c r="AR61" s="317">
        <v>15.3</v>
      </c>
    </row>
    <row r="62" spans="1:44" x14ac:dyDescent="0.15">
      <c r="A62" s="247"/>
      <c r="AK62" s="318"/>
      <c r="AL62" s="319" t="s">
        <v>518</v>
      </c>
      <c r="AM62" s="320">
        <v>1146140</v>
      </c>
      <c r="AN62" s="321">
        <v>59550</v>
      </c>
      <c r="AO62" s="322">
        <v>8.9</v>
      </c>
      <c r="AP62" s="323">
        <v>50215</v>
      </c>
      <c r="AQ62" s="324">
        <v>3</v>
      </c>
      <c r="AR62" s="325">
        <v>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OdK0xYtIjavG56nn0MCFVAblPUi71+50oJ/5tqm9vl9M6Vbxs/dVLIgx+uQgoRIhVgVr+k54h8wcUy56ApQEA==" saltValue="hEeyNNnPFIyaKfPTqtHv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ozMmYA5pr8BTnQZbe7GegmSYpSuWMOm50TLmtg/5/zG9LX8SKqmjm1oLjxFWJ3hTskTRa6NQIrh5y5msMGOg2Q==" saltValue="tu1l4T9IRZvYyomJNI0P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Cbj2Vc4JbVHcUGxR97lqwSgnil4O6eaux67H6SdLMJ0TowAEYqQk9460Hr48LrZ0MRHR75TSB1IKLJgvr6su8g==" saltValue="vWsyqXXOHbAoXinywFka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5.61</v>
      </c>
      <c r="G47" s="12">
        <v>6.99</v>
      </c>
      <c r="H47" s="12">
        <v>7.74</v>
      </c>
      <c r="I47" s="12">
        <v>10.93</v>
      </c>
      <c r="J47" s="13">
        <v>11.37</v>
      </c>
    </row>
    <row r="48" spans="2:10" ht="57.75" customHeight="1" x14ac:dyDescent="0.15">
      <c r="B48" s="14"/>
      <c r="C48" s="1128" t="s">
        <v>4</v>
      </c>
      <c r="D48" s="1128"/>
      <c r="E48" s="1129"/>
      <c r="F48" s="15">
        <v>2.87</v>
      </c>
      <c r="G48" s="16">
        <v>4.7</v>
      </c>
      <c r="H48" s="16">
        <v>1.32</v>
      </c>
      <c r="I48" s="16">
        <v>1.38</v>
      </c>
      <c r="J48" s="17">
        <v>1.27</v>
      </c>
    </row>
    <row r="49" spans="2:10" ht="57.75" customHeight="1" thickBot="1" x14ac:dyDescent="0.2">
      <c r="B49" s="18"/>
      <c r="C49" s="1130" t="s">
        <v>5</v>
      </c>
      <c r="D49" s="1130"/>
      <c r="E49" s="1131"/>
      <c r="F49" s="19">
        <v>2.2200000000000002</v>
      </c>
      <c r="G49" s="20">
        <v>3.61</v>
      </c>
      <c r="H49" s="20" t="s">
        <v>530</v>
      </c>
      <c r="I49" s="20">
        <v>3.31</v>
      </c>
      <c r="J49" s="21">
        <v>0.83</v>
      </c>
    </row>
    <row r="50" spans="2:10" x14ac:dyDescent="0.15"/>
  </sheetData>
  <sheetProtection algorithmName="SHA-512" hashValue="9cvLzerR9s0D9tLoIBnt9n/+BhbmfFqvLhDNoK0Jlxh3YAxm9Q9KGTVsnJq04qw6QvcLBO5lRreeEXH+hdWMmQ==" saltValue="vA0OmWPx3REYLhRfrAO1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貴晋</cp:lastModifiedBy>
  <dcterms:created xsi:type="dcterms:W3CDTF">2026-02-23T03:55:39Z</dcterms:created>
  <dcterms:modified xsi:type="dcterms:W3CDTF">2026-03-05T23:59:30Z</dcterms:modified>
  <cp:category/>
</cp:coreProperties>
</file>