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uknas.public.city.fukagawa.hokkaido.jp\企画財政課\02財政係\12財政状況\財政状況資料集（財政比較分析表）\H31(H30決算)\03提出\R2.9.3\"/>
    </mc:Choice>
  </mc:AlternateContent>
  <bookViews>
    <workbookView xWindow="0" yWindow="0" windowWidth="24000" windowHeight="9210"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A30" i="12" l="1"/>
  <c r="AP23" i="12"/>
  <c r="V23" i="12"/>
  <c r="AA23" i="12"/>
  <c r="Q23"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U34" i="10" s="1"/>
  <c r="CO35" i="10"/>
  <c r="C35" i="10"/>
  <c r="C34" i="10"/>
  <c r="U35" i="10" l="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c r="BW35" i="10" s="1"/>
  <c r="BW36" i="10" s="1"/>
  <c r="BW37" i="10" s="1"/>
  <c r="BW38" i="10" s="1"/>
  <c r="BW39" i="10" s="1"/>
  <c r="BW40" i="10" s="1"/>
  <c r="CO34" i="10" l="1"/>
</calcChain>
</file>

<file path=xl/sharedStrings.xml><?xml version="1.0" encoding="utf-8"?>
<sst xmlns="http://schemas.openxmlformats.org/spreadsheetml/2006/main" count="1074" uniqueCount="620">
  <si>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</si>
  <si>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</si>
  <si>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</si>
  <si>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</si>
  <si>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</si>
  <si>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</si>
  <si>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</si>
  <si>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</si>
  <si>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</si>
  <si>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</si>
  <si>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</si>
  <si>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</si>
  <si>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</si>
  <si>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</si>
  <si>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</si>
  <si>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</si>
  <si>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</si>
  <si>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</si>
  <si>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</si>
  <si>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</si>
  <si>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</si>
  <si>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</si>
  <si>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</si>
  <si>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</si>
  <si>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</si>
  <si>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</si>
  <si>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</si>
  <si>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</si>
  <si>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</si>
  <si>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</si>
  <si>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</si>
  <si>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</si>
  <si>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</si>
  <si>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</si>
  <si>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</si>
  <si>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</si>
  <si>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</si>
  <si>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</si>
  <si>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</si>
  <si>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</si>
  <si>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</si>
  <si>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</si>
  <si>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</si>
  <si>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</si>
  <si>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</si>
  <si>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</si>
  <si>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</si>
  <si>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</si>
  <si>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</si>
  <si>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</si>
  <si>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</si>
  <si>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</si>
  <si>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</si>
  <si>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</si>
  <si>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</si>
  <si>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</si>
  <si>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</si>
  <si>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</si>
  <si>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</si>
  <si>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</si>
  <si>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</si>
  <si>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</si>
  <si>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</si>
  <si>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</si>
  <si>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</si>
  <si>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</si>
  <si>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</si>
  <si>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</si>
  <si>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</si>
  <si>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</si>
  <si>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</si>
  <si>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</si>
  <si>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</si>
  <si>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</si>
  <si>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</si>
  <si>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</si>
  <si>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</si>
  <si>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</si>
  <si>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</si>
  <si>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</si>
  <si>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</si>
  <si>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</si>
  <si>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</si>
  <si>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</si>
  <si>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</si>
  <si>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</si>
  <si>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</si>
  <si>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</si>
  <si>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</si>
  <si>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</si>
  <si>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</si>
  <si>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</si>
  <si>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</si>
  <si>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</si>
  <si>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</si>
  <si>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</si>
  <si>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</si>
  <si>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</si>
  <si>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深川市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</si>
  <si>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</si>
  <si>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</si>
  <si>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</si>
  <si>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</si>
  <si>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</si>
  <si>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</si>
  <si>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</si>
  <si>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</si>
  <si>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</si>
  <si>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</si>
  <si>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</si>
  <si>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</si>
  <si>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</si>
  <si>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</si>
  <si>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</si>
  <si>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</si>
  <si>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</si>
  <si>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</si>
  <si>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</si>
  <si>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</si>
  <si>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</si>
  <si>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</si>
  <si>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</si>
  <si>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</si>
  <si>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</si>
  <si>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</si>
  <si>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</si>
  <si>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</si>
  <si>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</si>
  <si>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</si>
  <si>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</si>
  <si>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</si>
  <si>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</si>
  <si>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</si>
  <si>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</si>
  <si>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</si>
  <si>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</si>
  <si>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</si>
  <si>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</si>
  <si>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</si>
  <si>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</si>
  <si>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</si>
  <si>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</si>
  <si>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</si>
  <si>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</si>
  <si>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</si>
  <si>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</si>
  <si>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</si>
  <si>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</si>
  <si>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</si>
  <si>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</si>
  <si>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</si>
  <si>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</si>
  <si>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</si>
  <si>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病院事業会計</t>
    <phoneticPr fontId="5"/>
  </si>
  <si>
    <t>うち日本人(％)</t>
    <phoneticPr fontId="5"/>
  </si>
  <si>
    <t>-2.1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</si>
  <si>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</si>
  <si>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</si>
  <si>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</si>
  <si>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</si>
  <si>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</si>
  <si>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</si>
  <si>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</si>
  <si>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</si>
  <si>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</si>
  <si>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</si>
  <si>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</si>
  <si>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</si>
  <si>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</si>
  <si>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</si>
  <si>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</si>
  <si>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</si>
  <si>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</si>
  <si>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</si>
  <si>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</si>
  <si>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</si>
  <si>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</si>
  <si>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</si>
  <si>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</si>
  <si>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</si>
  <si>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</si>
  <si>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</si>
  <si>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</si>
  <si>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</si>
  <si>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</si>
  <si>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</si>
  <si>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</si>
  <si>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</si>
  <si>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</si>
  <si>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</si>
  <si>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</si>
  <si>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</si>
  <si>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</si>
  <si>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</si>
  <si>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</si>
  <si>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</si>
  <si>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</si>
  <si>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</si>
  <si>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</si>
  <si>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</si>
  <si>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</si>
  <si>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</si>
  <si>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</si>
  <si>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</si>
  <si>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</si>
  <si>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</si>
  <si>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</si>
  <si>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</si>
  <si>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</si>
  <si>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</si>
  <si>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</si>
  <si>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</si>
  <si>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</si>
  <si>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</si>
  <si>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</si>
  <si>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</si>
  <si>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</si>
  <si>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</si>
  <si>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</si>
  <si>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北海道深川市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</si>
  <si>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</si>
  <si>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</si>
  <si>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</si>
  <si>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</si>
  <si>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</si>
  <si>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</si>
  <si>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</si>
  <si>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</si>
  <si>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</si>
  <si>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</si>
  <si>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</si>
  <si>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</si>
  <si>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</si>
  <si>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</si>
  <si>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</si>
  <si>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</si>
  <si>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</si>
  <si>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</si>
  <si>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</si>
  <si>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</si>
  <si>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</si>
  <si>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</si>
  <si>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</si>
  <si>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</si>
  <si>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</si>
  <si>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</si>
  <si>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</si>
  <si>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</si>
  <si>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</si>
  <si>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</si>
  <si>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</si>
  <si>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</si>
  <si>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</si>
  <si>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</si>
  <si>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</si>
  <si>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</si>
  <si>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</si>
  <si>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</si>
  <si>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</si>
  <si>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</si>
  <si>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</si>
  <si>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</si>
  <si>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</si>
  <si>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</si>
  <si>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</si>
  <si>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</si>
  <si>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</si>
  <si>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</si>
  <si>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</si>
  <si>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</si>
  <si>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</si>
  <si>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</si>
  <si>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</si>
  <si>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</si>
  <si>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</si>
  <si>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</si>
  <si>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</si>
  <si>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</si>
  <si>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</si>
  <si>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</si>
  <si>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</si>
  <si>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</si>
  <si>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</si>
  <si>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</si>
  <si>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</si>
  <si>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</si>
  <si>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</si>
  <si>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</si>
  <si>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</si>
  <si>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</si>
  <si>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</si>
  <si>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</si>
  <si>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</si>
  <si>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</si>
  <si>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</si>
  <si>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</si>
  <si>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</si>
  <si>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</si>
  <si>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</si>
  <si>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</si>
  <si>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</si>
  <si>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</si>
  <si>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</si>
  <si>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</si>
  <si>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</si>
  <si>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</si>
  <si>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</si>
  <si>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</si>
  <si>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</si>
  <si>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</si>
  <si>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</si>
  <si>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</si>
  <si>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</si>
  <si>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</si>
  <si>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</si>
  <si>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</si>
  <si>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</si>
  <si>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</si>
  <si>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</si>
  <si>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</si>
  <si>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</si>
  <si>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</si>
  <si>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</si>
  <si>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</si>
  <si>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</si>
  <si>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</si>
  <si>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</si>
  <si>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</si>
  <si>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</si>
  <si>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</si>
  <si>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</si>
  <si>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</si>
  <si>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</si>
  <si>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</si>
  <si>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</si>
  <si>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</si>
  <si>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</si>
  <si>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</si>
  <si>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</si>
  <si>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</si>
  <si>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</si>
  <si>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</si>
  <si>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</si>
  <si>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</si>
  <si>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</si>
  <si>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</si>
  <si>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</si>
  <si>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</si>
  <si>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</si>
  <si>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</si>
  <si>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</si>
  <si>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</si>
  <si>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</si>
  <si>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</si>
  <si>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</si>
  <si>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</si>
  <si>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</si>
  <si>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</si>
  <si>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</si>
  <si>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</si>
  <si>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</si>
  <si>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</si>
  <si>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</si>
  <si>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</si>
  <si>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</si>
  <si>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</si>
  <si>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</si>
  <si>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</si>
  <si>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北海道深川市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</si>
  <si>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</si>
  <si>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</si>
  <si>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</si>
  <si>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</si>
  <si>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</si>
  <si>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</si>
  <si>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</si>
  <si>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</si>
  <si>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</si>
  <si>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</si>
  <si>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</si>
  <si>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</si>
  <si>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</si>
  <si>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</si>
  <si>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</si>
  <si>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</si>
  <si>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</si>
  <si>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</si>
  <si>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</si>
  <si>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</si>
  <si>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</si>
  <si>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</si>
  <si>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</si>
  <si>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</si>
  <si>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</si>
  <si>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</si>
  <si>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</si>
  <si>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</si>
  <si>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</si>
  <si>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</si>
  <si>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</si>
  <si>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</si>
  <si>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</si>
  <si>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</si>
  <si>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</si>
  <si>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</si>
  <si>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</si>
  <si>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</si>
  <si>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</si>
  <si>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</si>
  <si>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農業集落排水事業特別会計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</si>
  <si>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</si>
  <si>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</si>
  <si>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</si>
  <si>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</si>
  <si>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</si>
  <si>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</si>
  <si>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</si>
  <si>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</si>
  <si>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</si>
  <si>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</si>
  <si>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</si>
  <si>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</si>
  <si>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</si>
  <si>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</si>
  <si>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</si>
  <si>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</si>
  <si>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</si>
  <si>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</si>
  <si>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</si>
  <si>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</si>
  <si>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</si>
  <si>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</si>
  <si>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</si>
  <si>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</si>
  <si>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</si>
  <si>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</si>
  <si>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</si>
  <si>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</si>
  <si>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</si>
  <si>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</si>
  <si>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</si>
  <si>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</si>
  <si>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</si>
  <si>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</si>
  <si>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</si>
  <si>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</si>
  <si>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</si>
  <si>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</si>
  <si>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</si>
  <si>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</si>
  <si>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</si>
  <si>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</si>
  <si>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</si>
  <si>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</si>
  <si>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</si>
  <si>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</si>
  <si>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</si>
  <si>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</si>
  <si>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</si>
  <si>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</si>
  <si>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</si>
  <si>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</si>
  <si>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</si>
  <si>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</si>
  <si>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</si>
  <si>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</si>
  <si>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</si>
  <si>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</si>
  <si>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</si>
  <si>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</si>
  <si>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</si>
  <si>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</si>
  <si>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</si>
  <si>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</si>
  <si>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</si>
  <si>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</si>
  <si>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</si>
  <si>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</si>
  <si>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</si>
  <si>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</si>
  <si>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</si>
  <si>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</si>
  <si>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</si>
  <si>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</si>
  <si>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</si>
  <si>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</si>
  <si>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</si>
  <si>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</si>
  <si>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</si>
  <si>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</si>
  <si>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</si>
  <si>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</si>
  <si>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</si>
  <si>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</si>
  <si>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</si>
  <si>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</si>
  <si>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</si>
  <si>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</si>
  <si>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</si>
  <si>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</si>
  <si>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</si>
  <si>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</si>
  <si>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</si>
  <si>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</si>
  <si>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</si>
  <si>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</si>
  <si>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</si>
  <si>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</si>
  <si>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</si>
  <si>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</si>
  <si>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</si>
  <si>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</si>
  <si>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</si>
  <si>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</si>
  <si>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</si>
  <si>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</si>
  <si>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</si>
  <si>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</si>
  <si>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</si>
  <si>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</si>
  <si>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</si>
  <si>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</si>
  <si>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</si>
  <si>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</si>
  <si>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</si>
  <si>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</si>
  <si>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</si>
  <si>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</si>
  <si>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</si>
  <si>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</si>
  <si>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</si>
  <si>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</si>
  <si>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</si>
  <si>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</si>
  <si>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</si>
  <si>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</si>
  <si>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</si>
  <si>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</si>
  <si>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</si>
  <si>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</si>
  <si>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</si>
  <si>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</si>
  <si>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</si>
  <si>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</si>
  <si>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</si>
  <si>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</si>
  <si>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</si>
  <si>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</si>
  <si>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</si>
  <si>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</si>
  <si>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</si>
  <si>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</si>
  <si>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</si>
  <si>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</si>
  <si>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</si>
  <si>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</si>
  <si>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</si>
  <si>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</si>
  <si>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</si>
  <si>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1.97</t>
  </si>
  <si>
    <t>▲ 2.88</t>
  </si>
  <si>
    <t>▲ 0.14</t>
  </si>
  <si>
    <t>▲ 1.84</t>
  </si>
  <si>
    <t>病院事業会計</t>
  </si>
  <si>
    <t>▲ 6.84</t>
  </si>
  <si>
    <t>▲ 6.45</t>
  </si>
  <si>
    <t>▲ 6.38</t>
  </si>
  <si>
    <t>▲ 5.73</t>
  </si>
  <si>
    <t>▲ 2.69</t>
  </si>
  <si>
    <t>水道事業会計</t>
  </si>
  <si>
    <t>介護保険特別会計</t>
  </si>
  <si>
    <t>一般会計</t>
  </si>
  <si>
    <t>下水道事業特別会計</t>
  </si>
  <si>
    <t>国民健康保険特別会計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</si>
  <si>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</si>
  <si>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</si>
  <si>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</si>
  <si>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</si>
  <si>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</si>
  <si>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</si>
  <si>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</si>
  <si>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</si>
  <si>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</si>
  <si>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公共施設整備基金</t>
  </si>
  <si>
    <t>人材育成基金</t>
  </si>
  <si>
    <t>社会福祉振興基金</t>
  </si>
  <si>
    <t>教育振興基金</t>
  </si>
  <si>
    <t>深川振興公社</t>
    <rPh sb="0" eb="2">
      <t>フカガワ</t>
    </rPh>
    <rPh sb="2" eb="4">
      <t>シンコウ</t>
    </rPh>
    <rPh sb="4" eb="6">
      <t>コウシャ</t>
    </rPh>
    <phoneticPr fontId="5"/>
  </si>
  <si>
    <t>深川地区消防組合</t>
    <phoneticPr fontId="2"/>
  </si>
  <si>
    <t>北空知衛生センター組合</t>
    <phoneticPr fontId="2"/>
  </si>
  <si>
    <t>北空知広域水道企業団</t>
    <phoneticPr fontId="2"/>
  </si>
  <si>
    <t>中・北空知廃棄物処理広域連合</t>
    <phoneticPr fontId="2"/>
  </si>
  <si>
    <t>-</t>
    <phoneticPr fontId="2"/>
  </si>
  <si>
    <t>北空知圏学校給食組合</t>
    <phoneticPr fontId="2"/>
  </si>
  <si>
    <t>空知教育センター組合</t>
    <phoneticPr fontId="2"/>
  </si>
  <si>
    <t>-</t>
    <phoneticPr fontId="2"/>
  </si>
  <si>
    <t>地域資源活用農畜産物処理加工施設整備基金</t>
    <rPh sb="0" eb="2">
      <t>チイキ</t>
    </rPh>
    <rPh sb="2" eb="4">
      <t>シゲン</t>
    </rPh>
    <rPh sb="4" eb="6">
      <t>カツヨウ</t>
    </rPh>
    <rPh sb="6" eb="8">
      <t>ノウチク</t>
    </rPh>
    <rPh sb="8" eb="10">
      <t>サンブツ</t>
    </rPh>
    <rPh sb="10" eb="12">
      <t>ショリ</t>
    </rPh>
    <rPh sb="12" eb="14">
      <t>カコウ</t>
    </rPh>
    <rPh sb="14" eb="16">
      <t>シセツ</t>
    </rPh>
    <rPh sb="16" eb="18">
      <t>セイビ</t>
    </rPh>
    <rPh sb="18" eb="20">
      <t>キキン</t>
    </rPh>
    <phoneticPr fontId="2"/>
  </si>
  <si>
    <t>-</t>
    <phoneticPr fontId="2"/>
  </si>
  <si>
    <t>-</t>
    <phoneticPr fontId="2"/>
  </si>
  <si>
    <t>-</t>
    <phoneticPr fontId="2"/>
  </si>
  <si>
    <t>-</t>
    <phoneticPr fontId="2"/>
  </si>
  <si>
    <t>-</t>
    <phoneticPr fontId="2"/>
  </si>
  <si>
    <t>北空知葬斎組合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</si>
  <si>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</si>
  <si>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</si>
  <si>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</si>
  <si>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</si>
  <si>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</si>
  <si>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</si>
  <si>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</si>
  <si>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</si>
  <si>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</si>
  <si>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</si>
  <si>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</si>
  <si>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</si>
  <si>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</si>
  <si>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</si>
  <si>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 xml:space="preserve"> </t>
    <phoneticPr fontId="5"/>
  </si>
  <si>
    <t>市内の公共施設の老朽化が他の市町村に比べて進んでいる。
今後、老朽化等に伴う施設更新等が見込まれるが、将来負担率の低減に努める。</t>
    <rPh sb="0" eb="2">
      <t>シナイ</t>
    </rPh>
    <rPh sb="3" eb="5">
      <t>コウキョウ</t>
    </rPh>
    <rPh sb="5" eb="7">
      <t>シセツ</t>
    </rPh>
    <rPh sb="8" eb="11">
      <t>ロウキュウカ</t>
    </rPh>
    <rPh sb="12" eb="13">
      <t>タ</t>
    </rPh>
    <rPh sb="14" eb="17">
      <t>シチョウソン</t>
    </rPh>
    <rPh sb="18" eb="19">
      <t>クラ</t>
    </rPh>
    <rPh sb="21" eb="22">
      <t>スス</t>
    </rPh>
    <rPh sb="28" eb="30">
      <t>コンゴ</t>
    </rPh>
    <rPh sb="31" eb="34">
      <t>ロウキュウカ</t>
    </rPh>
    <rPh sb="34" eb="35">
      <t>トウ</t>
    </rPh>
    <rPh sb="36" eb="37">
      <t>トモナ</t>
    </rPh>
    <rPh sb="38" eb="40">
      <t>シセツ</t>
    </rPh>
    <rPh sb="40" eb="43">
      <t>コウシンナド</t>
    </rPh>
    <rPh sb="44" eb="46">
      <t>ミコ</t>
    </rPh>
    <rPh sb="51" eb="53">
      <t>ショウライ</t>
    </rPh>
    <rPh sb="53" eb="55">
      <t>フタン</t>
    </rPh>
    <rPh sb="55" eb="56">
      <t>リツ</t>
    </rPh>
    <rPh sb="57" eb="59">
      <t>テイゲン</t>
    </rPh>
    <rPh sb="60" eb="61">
      <t>ツト</t>
    </rPh>
    <phoneticPr fontId="5"/>
  </si>
  <si>
    <t>H19年度以降、財政の健全化に向け地方債の発行抑制を推進していることから、将来負担額及び公債費は徐々に減少している。
今後とも将来負担率の低減及び公債費の適正化に努める。</t>
    <rPh sb="3" eb="5">
      <t>ネンド</t>
    </rPh>
    <rPh sb="5" eb="7">
      <t>イコウ</t>
    </rPh>
    <rPh sb="8" eb="10">
      <t>ザイセイ</t>
    </rPh>
    <rPh sb="11" eb="14">
      <t>ケンゼンカ</t>
    </rPh>
    <rPh sb="15" eb="16">
      <t>ム</t>
    </rPh>
    <rPh sb="17" eb="20">
      <t>チホウサイ</t>
    </rPh>
    <rPh sb="21" eb="23">
      <t>ハッコウ</t>
    </rPh>
    <rPh sb="23" eb="25">
      <t>ヨクセイ</t>
    </rPh>
    <rPh sb="26" eb="28">
      <t>スイシン</t>
    </rPh>
    <rPh sb="37" eb="39">
      <t>ショウライ</t>
    </rPh>
    <rPh sb="39" eb="41">
      <t>フタン</t>
    </rPh>
    <rPh sb="41" eb="42">
      <t>ガク</t>
    </rPh>
    <rPh sb="42" eb="43">
      <t>オヨ</t>
    </rPh>
    <rPh sb="44" eb="47">
      <t>コウサイヒ</t>
    </rPh>
    <rPh sb="48" eb="50">
      <t>ジョジョ</t>
    </rPh>
    <rPh sb="51" eb="53">
      <t>ゲンショウ</t>
    </rPh>
    <rPh sb="59" eb="61">
      <t>コンゴ</t>
    </rPh>
    <rPh sb="63" eb="65">
      <t>ショウライ</t>
    </rPh>
    <rPh sb="65" eb="67">
      <t>フタン</t>
    </rPh>
    <rPh sb="67" eb="68">
      <t>リツ</t>
    </rPh>
    <rPh sb="69" eb="71">
      <t>テイゲン</t>
    </rPh>
    <rPh sb="71" eb="72">
      <t>オヨ</t>
    </rPh>
    <rPh sb="73" eb="76">
      <t>コウサイヒ</t>
    </rPh>
    <rPh sb="77" eb="80">
      <t>テキセイカ</t>
    </rPh>
    <rPh sb="81" eb="82">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</si>
</sst>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FEA5-475D-9C05-566562C8A6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85591</c:v>
                </c:pt>
                <c:pt idx="1">
                  <c:v>139450</c:v>
                </c:pt>
                <c:pt idx="2">
                  <c:v>88448</c:v>
                </c:pt>
                <c:pt idx="3">
                  <c:v>161347</c:v>
                </c:pt>
                <c:pt idx="4">
                  <c:v>103577</c:v>
                </c:pt>
              </c:numCache>
            </c:numRef>
          </c:val>
          <c:smooth val="0"/>
          <c:extLst xmlns:c16r2="http://schemas.microsoft.com/office/drawing/2015/06/chart">
            <c:ext xmlns:c16="http://schemas.microsoft.com/office/drawing/2014/chart" uri="{C3380CC4-5D6E-409C-BE32-E72D297353CC}">
              <c16:uniqueId val="{00000001-FEA5-475D-9C05-566562C8A6A0}"/>
            </c:ext>
          </c:extLst>
        </c:ser>
        <c:dLbls>
          <c:showLegendKey val="0"/>
          <c:showVal val="0"/>
          <c:showCatName val="0"/>
          <c:showSerName val="0"/>
          <c:showPercent val="0"/>
          <c:showBubbleSize val="0"/>
        </c:dLbls>
        <c:marker val="1"/>
        <c:smooth val="0"/>
        <c:axId val="448518896"/>
        <c:axId val="448517720"/>
      </c:lineChart>
      <c:catAx>
        <c:axId val="448518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8517720"/>
        <c:crosses val="autoZero"/>
        <c:auto val="1"/>
        <c:lblAlgn val="ctr"/>
        <c:lblOffset val="100"/>
        <c:tickLblSkip val="1"/>
        <c:tickMarkSkip val="1"/>
        <c:noMultiLvlLbl val="0"/>
      </c:catAx>
      <c:valAx>
        <c:axId val="44851772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8518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1.95</c:v>
                </c:pt>
                <c:pt idx="1">
                  <c:v>2.29</c:v>
                </c:pt>
                <c:pt idx="2">
                  <c:v>2.65</c:v>
                </c:pt>
                <c:pt idx="3">
                  <c:v>2.54</c:v>
                </c:pt>
                <c:pt idx="4">
                  <c:v>0.72</c:v>
                </c:pt>
              </c:numCache>
            </c:numRef>
          </c:val>
          <c:extLst xmlns:c16r2="http://schemas.microsoft.com/office/drawing/2015/06/chart">
            <c:ext xmlns:c16="http://schemas.microsoft.com/office/drawing/2014/chart" uri="{C3380CC4-5D6E-409C-BE32-E72D297353CC}">
              <c16:uniqueId val="{00000000-2075-4EAB-A094-015419A1E45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8.26</c:v>
                </c:pt>
                <c:pt idx="1">
                  <c:v>8.26</c:v>
                </c:pt>
                <c:pt idx="2">
                  <c:v>5.34</c:v>
                </c:pt>
                <c:pt idx="3">
                  <c:v>5.39</c:v>
                </c:pt>
                <c:pt idx="4">
                  <c:v>5.44</c:v>
                </c:pt>
              </c:numCache>
            </c:numRef>
          </c:val>
          <c:extLst xmlns:c16r2="http://schemas.microsoft.com/office/drawing/2015/06/chart">
            <c:ext xmlns:c16="http://schemas.microsoft.com/office/drawing/2014/chart" uri="{C3380CC4-5D6E-409C-BE32-E72D297353CC}">
              <c16:uniqueId val="{00000001-2075-4EAB-A094-015419A1E453}"/>
            </c:ext>
          </c:extLst>
        </c:ser>
        <c:dLbls>
          <c:showLegendKey val="0"/>
          <c:showVal val="0"/>
          <c:showCatName val="0"/>
          <c:showSerName val="0"/>
          <c:showPercent val="0"/>
          <c:showBubbleSize val="0"/>
        </c:dLbls>
        <c:gapWidth val="250"/>
        <c:overlap val="100"/>
        <c:axId val="448515760"/>
        <c:axId val="448516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-1.97</c:v>
                </c:pt>
                <c:pt idx="1">
                  <c:v>0.34</c:v>
                </c:pt>
                <c:pt idx="2">
                  <c:v>-2.88</c:v>
                </c:pt>
                <c:pt idx="3">
                  <c:v>-0.14000000000000001</c:v>
                </c:pt>
                <c:pt idx="4">
                  <c:v>-1.84</c:v>
                </c:pt>
              </c:numCache>
            </c:numRef>
          </c:val>
          <c:smooth val="0"/>
          <c:extLst xmlns:c16r2="http://schemas.microsoft.com/office/drawing/2015/06/chart">
            <c:ext xmlns:c16="http://schemas.microsoft.com/office/drawing/2014/chart" uri="{C3380CC4-5D6E-409C-BE32-E72D297353CC}">
              <c16:uniqueId val="{00000002-2075-4EAB-A094-015419A1E453}"/>
            </c:ext>
          </c:extLst>
        </c:ser>
        <c:dLbls>
          <c:showLegendKey val="0"/>
          <c:showVal val="0"/>
          <c:showCatName val="0"/>
          <c:showSerName val="0"/>
          <c:showPercent val="0"/>
          <c:showBubbleSize val="0"/>
        </c:dLbls>
        <c:marker val="1"/>
        <c:smooth val="0"/>
        <c:axId val="448515760"/>
        <c:axId val="448516544"/>
      </c:lineChart>
      <c:catAx>
        <c:axId val="44851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8516544"/>
        <c:crosses val="autoZero"/>
        <c:auto val="1"/>
        <c:lblAlgn val="ctr"/>
        <c:lblOffset val="100"/>
        <c:tickLblSkip val="1"/>
        <c:tickMarkSkip val="1"/>
        <c:noMultiLvlLbl val="0"/>
      </c:catAx>
      <c:valAx>
        <c:axId val="448516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8515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D0A-4C45-AB38-8294448EDF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D0A-4C45-AB38-8294448EDFC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AD0A-4C45-AB38-8294448EDFC7}"/>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c:v>
                </c:pt>
                <c:pt idx="2">
                  <c:v>#N/A</c:v>
                </c:pt>
                <c:pt idx="3">
                  <c:v>0.1</c:v>
                </c:pt>
                <c:pt idx="4">
                  <c:v>#N/A</c:v>
                </c:pt>
                <c:pt idx="5">
                  <c:v>0.1</c:v>
                </c:pt>
                <c:pt idx="6">
                  <c:v>#N/A</c:v>
                </c:pt>
                <c:pt idx="7">
                  <c:v>0.1</c:v>
                </c:pt>
                <c:pt idx="8">
                  <c:v>#N/A</c:v>
                </c:pt>
                <c:pt idx="9">
                  <c:v>0.1</c:v>
                </c:pt>
              </c:numCache>
            </c:numRef>
          </c:val>
          <c:extLst xmlns:c16r2="http://schemas.microsoft.com/office/drawing/2015/06/chart">
            <c:ext xmlns:c16="http://schemas.microsoft.com/office/drawing/2014/chart" uri="{C3380CC4-5D6E-409C-BE32-E72D297353CC}">
              <c16:uniqueId val="{00000003-AD0A-4C45-AB38-8294448EDFC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0.76</c:v>
                </c:pt>
                <c:pt idx="4">
                  <c:v>#N/A</c:v>
                </c:pt>
                <c:pt idx="5">
                  <c:v>0.04</c:v>
                </c:pt>
                <c:pt idx="6">
                  <c:v>#N/A</c:v>
                </c:pt>
                <c:pt idx="7">
                  <c:v>0.03</c:v>
                </c:pt>
                <c:pt idx="8">
                  <c:v>#N/A</c:v>
                </c:pt>
                <c:pt idx="9">
                  <c:v>0.17</c:v>
                </c:pt>
              </c:numCache>
            </c:numRef>
          </c:val>
          <c:extLst xmlns:c16r2="http://schemas.microsoft.com/office/drawing/2015/06/chart">
            <c:ext xmlns:c16="http://schemas.microsoft.com/office/drawing/2014/chart" uri="{C3380CC4-5D6E-409C-BE32-E72D297353CC}">
              <c16:uniqueId val="{00000004-AD0A-4C45-AB38-8294448EDFC7}"/>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0.31</c:v>
                </c:pt>
                <c:pt idx="2">
                  <c:v>#N/A</c:v>
                </c:pt>
                <c:pt idx="3">
                  <c:v>0.32</c:v>
                </c:pt>
                <c:pt idx="4">
                  <c:v>#N/A</c:v>
                </c:pt>
                <c:pt idx="5">
                  <c:v>0.33</c:v>
                </c:pt>
                <c:pt idx="6">
                  <c:v>#N/A</c:v>
                </c:pt>
                <c:pt idx="7">
                  <c:v>0.34</c:v>
                </c:pt>
                <c:pt idx="8">
                  <c:v>#N/A</c:v>
                </c:pt>
                <c:pt idx="9">
                  <c:v>0.35</c:v>
                </c:pt>
              </c:numCache>
            </c:numRef>
          </c:val>
          <c:extLst xmlns:c16r2="http://schemas.microsoft.com/office/drawing/2015/06/chart">
            <c:ext xmlns:c16="http://schemas.microsoft.com/office/drawing/2014/chart" uri="{C3380CC4-5D6E-409C-BE32-E72D297353CC}">
              <c16:uniqueId val="{00000005-AD0A-4C45-AB38-8294448EDFC7}"/>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1.94</c:v>
                </c:pt>
                <c:pt idx="2">
                  <c:v>#N/A</c:v>
                </c:pt>
                <c:pt idx="3">
                  <c:v>2.29</c:v>
                </c:pt>
                <c:pt idx="4">
                  <c:v>#N/A</c:v>
                </c:pt>
                <c:pt idx="5">
                  <c:v>2.65</c:v>
                </c:pt>
                <c:pt idx="6">
                  <c:v>#N/A</c:v>
                </c:pt>
                <c:pt idx="7">
                  <c:v>2.54</c:v>
                </c:pt>
                <c:pt idx="8">
                  <c:v>#N/A</c:v>
                </c:pt>
                <c:pt idx="9">
                  <c:v>0.72</c:v>
                </c:pt>
              </c:numCache>
            </c:numRef>
          </c:val>
          <c:extLst xmlns:c16r2="http://schemas.microsoft.com/office/drawing/2015/06/chart">
            <c:ext xmlns:c16="http://schemas.microsoft.com/office/drawing/2014/chart" uri="{C3380CC4-5D6E-409C-BE32-E72D297353CC}">
              <c16:uniqueId val="{00000006-AD0A-4C45-AB38-8294448EDFC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0.48</c:v>
                </c:pt>
                <c:pt idx="2">
                  <c:v>#N/A</c:v>
                </c:pt>
                <c:pt idx="3">
                  <c:v>1</c:v>
                </c:pt>
                <c:pt idx="4">
                  <c:v>#N/A</c:v>
                </c:pt>
                <c:pt idx="5">
                  <c:v>1.07</c:v>
                </c:pt>
                <c:pt idx="6">
                  <c:v>#N/A</c:v>
                </c:pt>
                <c:pt idx="7">
                  <c:v>1.25</c:v>
                </c:pt>
                <c:pt idx="8">
                  <c:v>#N/A</c:v>
                </c:pt>
                <c:pt idx="9">
                  <c:v>1.5</c:v>
                </c:pt>
              </c:numCache>
            </c:numRef>
          </c:val>
          <c:extLst xmlns:c16r2="http://schemas.microsoft.com/office/drawing/2015/06/chart">
            <c:ext xmlns:c16="http://schemas.microsoft.com/office/drawing/2014/chart" uri="{C3380CC4-5D6E-409C-BE32-E72D297353CC}">
              <c16:uniqueId val="{00000007-AD0A-4C45-AB38-8294448EDFC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2.4500000000000002</c:v>
                </c:pt>
                <c:pt idx="2">
                  <c:v>#N/A</c:v>
                </c:pt>
                <c:pt idx="3">
                  <c:v>2.2799999999999998</c:v>
                </c:pt>
                <c:pt idx="4">
                  <c:v>#N/A</c:v>
                </c:pt>
                <c:pt idx="5">
                  <c:v>2.41</c:v>
                </c:pt>
                <c:pt idx="6">
                  <c:v>#N/A</c:v>
                </c:pt>
                <c:pt idx="7">
                  <c:v>2.86</c:v>
                </c:pt>
                <c:pt idx="8">
                  <c:v>#N/A</c:v>
                </c:pt>
                <c:pt idx="9">
                  <c:v>3.27</c:v>
                </c:pt>
              </c:numCache>
            </c:numRef>
          </c:val>
          <c:extLst xmlns:c16r2="http://schemas.microsoft.com/office/drawing/2015/06/chart">
            <c:ext xmlns:c16="http://schemas.microsoft.com/office/drawing/2014/chart" uri="{C3380CC4-5D6E-409C-BE32-E72D297353CC}">
              <c16:uniqueId val="{00000008-AD0A-4C45-AB38-8294448EDFC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6.84</c:v>
                </c:pt>
                <c:pt idx="1">
                  <c:v>#N/A</c:v>
                </c:pt>
                <c:pt idx="2">
                  <c:v>6.45</c:v>
                </c:pt>
                <c:pt idx="3">
                  <c:v>#N/A</c:v>
                </c:pt>
                <c:pt idx="4">
                  <c:v>6.38</c:v>
                </c:pt>
                <c:pt idx="5">
                  <c:v>#N/A</c:v>
                </c:pt>
                <c:pt idx="6">
                  <c:v>5.73</c:v>
                </c:pt>
                <c:pt idx="7">
                  <c:v>#N/A</c:v>
                </c:pt>
                <c:pt idx="8">
                  <c:v>2.69</c:v>
                </c:pt>
                <c:pt idx="9">
                  <c:v>#N/A</c:v>
                </c:pt>
              </c:numCache>
            </c:numRef>
          </c:val>
          <c:extLst xmlns:c16r2="http://schemas.microsoft.com/office/drawing/2015/06/chart">
            <c:ext xmlns:c16="http://schemas.microsoft.com/office/drawing/2014/chart" uri="{C3380CC4-5D6E-409C-BE32-E72D297353CC}">
              <c16:uniqueId val="{00000009-AD0A-4C45-AB38-8294448EDFC7}"/>
            </c:ext>
          </c:extLst>
        </c:ser>
        <c:dLbls>
          <c:showLegendKey val="0"/>
          <c:showVal val="0"/>
          <c:showCatName val="0"/>
          <c:showSerName val="0"/>
          <c:showPercent val="0"/>
          <c:showBubbleSize val="0"/>
        </c:dLbls>
        <c:gapWidth val="150"/>
        <c:overlap val="100"/>
        <c:axId val="472457832"/>
        <c:axId val="472461752"/>
      </c:barChart>
      <c:catAx>
        <c:axId val="472457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2461752"/>
        <c:crosses val="autoZero"/>
        <c:auto val="1"/>
        <c:lblAlgn val="ctr"/>
        <c:lblOffset val="100"/>
        <c:tickLblSkip val="1"/>
        <c:tickMarkSkip val="1"/>
        <c:noMultiLvlLbl val="0"/>
      </c:catAx>
      <c:valAx>
        <c:axId val="472461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457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2531</c:v>
                </c:pt>
                <c:pt idx="5">
                  <c:v>2385</c:v>
                </c:pt>
                <c:pt idx="8">
                  <c:v>2249</c:v>
                </c:pt>
                <c:pt idx="11">
                  <c:v>2168</c:v>
                </c:pt>
                <c:pt idx="14">
                  <c:v>2159</c:v>
                </c:pt>
              </c:numCache>
            </c:numRef>
          </c:val>
          <c:extLst xmlns:c16r2="http://schemas.microsoft.com/office/drawing/2015/06/chart">
            <c:ext xmlns:c16="http://schemas.microsoft.com/office/drawing/2014/chart" uri="{C3380CC4-5D6E-409C-BE32-E72D297353CC}">
              <c16:uniqueId val="{00000000-103E-4859-9EC2-F1B8CF0CDA6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2</c:v>
                </c:pt>
                <c:pt idx="3">
                  <c:v>0</c:v>
                </c:pt>
                <c:pt idx="6">
                  <c:v>0</c:v>
                </c:pt>
                <c:pt idx="9">
                  <c:v>1</c:v>
                </c:pt>
                <c:pt idx="12">
                  <c:v>1</c:v>
                </c:pt>
              </c:numCache>
            </c:numRef>
          </c:val>
          <c:extLst xmlns:c16r2="http://schemas.microsoft.com/office/drawing/2015/06/chart">
            <c:ext xmlns:c16="http://schemas.microsoft.com/office/drawing/2014/chart" uri="{C3380CC4-5D6E-409C-BE32-E72D297353CC}">
              <c16:uniqueId val="{00000001-103E-4859-9EC2-F1B8CF0CDA6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73</c:v>
                </c:pt>
                <c:pt idx="3">
                  <c:v>72</c:v>
                </c:pt>
                <c:pt idx="6">
                  <c:v>71</c:v>
                </c:pt>
                <c:pt idx="9">
                  <c:v>56</c:v>
                </c:pt>
                <c:pt idx="12">
                  <c:v>40</c:v>
                </c:pt>
              </c:numCache>
            </c:numRef>
          </c:val>
          <c:extLst xmlns:c16r2="http://schemas.microsoft.com/office/drawing/2015/06/chart">
            <c:ext xmlns:c16="http://schemas.microsoft.com/office/drawing/2014/chart" uri="{C3380CC4-5D6E-409C-BE32-E72D297353CC}">
              <c16:uniqueId val="{00000002-103E-4859-9EC2-F1B8CF0CDA6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158</c:v>
                </c:pt>
                <c:pt idx="3">
                  <c:v>108</c:v>
                </c:pt>
                <c:pt idx="6">
                  <c:v>110</c:v>
                </c:pt>
                <c:pt idx="9">
                  <c:v>98</c:v>
                </c:pt>
                <c:pt idx="12">
                  <c:v>25</c:v>
                </c:pt>
              </c:numCache>
            </c:numRef>
          </c:val>
          <c:extLst xmlns:c16r2="http://schemas.microsoft.com/office/drawing/2015/06/chart">
            <c:ext xmlns:c16="http://schemas.microsoft.com/office/drawing/2014/chart" uri="{C3380CC4-5D6E-409C-BE32-E72D297353CC}">
              <c16:uniqueId val="{00000003-103E-4859-9EC2-F1B8CF0CDA6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655</c:v>
                </c:pt>
                <c:pt idx="3">
                  <c:v>664</c:v>
                </c:pt>
                <c:pt idx="6">
                  <c:v>674</c:v>
                </c:pt>
                <c:pt idx="9">
                  <c:v>730</c:v>
                </c:pt>
                <c:pt idx="12">
                  <c:v>674</c:v>
                </c:pt>
              </c:numCache>
            </c:numRef>
          </c:val>
          <c:extLst xmlns:c16r2="http://schemas.microsoft.com/office/drawing/2015/06/chart">
            <c:ext xmlns:c16="http://schemas.microsoft.com/office/drawing/2014/chart" uri="{C3380CC4-5D6E-409C-BE32-E72D297353CC}">
              <c16:uniqueId val="{00000004-103E-4859-9EC2-F1B8CF0CDA6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03E-4859-9EC2-F1B8CF0CDA6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03E-4859-9EC2-F1B8CF0CDA6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2749</c:v>
                </c:pt>
                <c:pt idx="3">
                  <c:v>2619</c:v>
                </c:pt>
                <c:pt idx="6">
                  <c:v>2484</c:v>
                </c:pt>
                <c:pt idx="9">
                  <c:v>2425</c:v>
                </c:pt>
                <c:pt idx="12">
                  <c:v>2540</c:v>
                </c:pt>
              </c:numCache>
            </c:numRef>
          </c:val>
          <c:extLst xmlns:c16r2="http://schemas.microsoft.com/office/drawing/2015/06/chart">
            <c:ext xmlns:c16="http://schemas.microsoft.com/office/drawing/2014/chart" uri="{C3380CC4-5D6E-409C-BE32-E72D297353CC}">
              <c16:uniqueId val="{00000007-103E-4859-9EC2-F1B8CF0CDA67}"/>
            </c:ext>
          </c:extLst>
        </c:ser>
        <c:dLbls>
          <c:showLegendKey val="0"/>
          <c:showVal val="0"/>
          <c:showCatName val="0"/>
          <c:showSerName val="0"/>
          <c:showPercent val="0"/>
          <c:showBubbleSize val="0"/>
        </c:dLbls>
        <c:gapWidth val="100"/>
        <c:overlap val="100"/>
        <c:axId val="472455480"/>
        <c:axId val="472456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1106</c:v>
                </c:pt>
                <c:pt idx="2">
                  <c:v>#N/A</c:v>
                </c:pt>
                <c:pt idx="3">
                  <c:v>#N/A</c:v>
                </c:pt>
                <c:pt idx="4">
                  <c:v>1078</c:v>
                </c:pt>
                <c:pt idx="5">
                  <c:v>#N/A</c:v>
                </c:pt>
                <c:pt idx="6">
                  <c:v>#N/A</c:v>
                </c:pt>
                <c:pt idx="7">
                  <c:v>1090</c:v>
                </c:pt>
                <c:pt idx="8">
                  <c:v>#N/A</c:v>
                </c:pt>
                <c:pt idx="9">
                  <c:v>#N/A</c:v>
                </c:pt>
                <c:pt idx="10">
                  <c:v>1142</c:v>
                </c:pt>
                <c:pt idx="11">
                  <c:v>#N/A</c:v>
                </c:pt>
                <c:pt idx="12">
                  <c:v>#N/A</c:v>
                </c:pt>
                <c:pt idx="13">
                  <c:v>1121</c:v>
                </c:pt>
                <c:pt idx="14">
                  <c:v>#N/A</c:v>
                </c:pt>
              </c:numCache>
            </c:numRef>
          </c:val>
          <c:smooth val="0"/>
          <c:extLst xmlns:c16r2="http://schemas.microsoft.com/office/drawing/2015/06/chart">
            <c:ext xmlns:c16="http://schemas.microsoft.com/office/drawing/2014/chart" uri="{C3380CC4-5D6E-409C-BE32-E72D297353CC}">
              <c16:uniqueId val="{00000008-103E-4859-9EC2-F1B8CF0CDA67}"/>
            </c:ext>
          </c:extLst>
        </c:ser>
        <c:dLbls>
          <c:showLegendKey val="0"/>
          <c:showVal val="0"/>
          <c:showCatName val="0"/>
          <c:showSerName val="0"/>
          <c:showPercent val="0"/>
          <c:showBubbleSize val="0"/>
        </c:dLbls>
        <c:marker val="1"/>
        <c:smooth val="0"/>
        <c:axId val="472455480"/>
        <c:axId val="472456656"/>
      </c:lineChart>
      <c:catAx>
        <c:axId val="472455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2456656"/>
        <c:crosses val="autoZero"/>
        <c:auto val="1"/>
        <c:lblAlgn val="ctr"/>
        <c:lblOffset val="100"/>
        <c:tickLblSkip val="1"/>
        <c:tickMarkSkip val="1"/>
        <c:noMultiLvlLbl val="0"/>
      </c:catAx>
      <c:valAx>
        <c:axId val="472456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455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19891</c:v>
                </c:pt>
                <c:pt idx="5">
                  <c:v>19581</c:v>
                </c:pt>
                <c:pt idx="8">
                  <c:v>19125</c:v>
                </c:pt>
                <c:pt idx="11">
                  <c:v>19278</c:v>
                </c:pt>
                <c:pt idx="14">
                  <c:v>18753</c:v>
                </c:pt>
              </c:numCache>
            </c:numRef>
          </c:val>
          <c:extLst xmlns:c16r2="http://schemas.microsoft.com/office/drawing/2015/06/chart">
            <c:ext xmlns:c16="http://schemas.microsoft.com/office/drawing/2014/chart" uri="{C3380CC4-5D6E-409C-BE32-E72D297353CC}">
              <c16:uniqueId val="{00000000-6C8E-4F7D-80E7-B9E20A42AD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2223</c:v>
                </c:pt>
                <c:pt idx="5">
                  <c:v>2315</c:v>
                </c:pt>
                <c:pt idx="8">
                  <c:v>2282</c:v>
                </c:pt>
                <c:pt idx="11">
                  <c:v>2298</c:v>
                </c:pt>
                <c:pt idx="14">
                  <c:v>2216</c:v>
                </c:pt>
              </c:numCache>
            </c:numRef>
          </c:val>
          <c:extLst xmlns:c16r2="http://schemas.microsoft.com/office/drawing/2015/06/chart">
            <c:ext xmlns:c16="http://schemas.microsoft.com/office/drawing/2014/chart" uri="{C3380CC4-5D6E-409C-BE32-E72D297353CC}">
              <c16:uniqueId val="{00000001-6C8E-4F7D-80E7-B9E20A42AD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2783</c:v>
                </c:pt>
                <c:pt idx="5">
                  <c:v>2838</c:v>
                </c:pt>
                <c:pt idx="8">
                  <c:v>2509</c:v>
                </c:pt>
                <c:pt idx="11">
                  <c:v>2094</c:v>
                </c:pt>
                <c:pt idx="14">
                  <c:v>2230</c:v>
                </c:pt>
              </c:numCache>
            </c:numRef>
          </c:val>
          <c:extLst xmlns:c16r2="http://schemas.microsoft.com/office/drawing/2015/06/chart">
            <c:ext xmlns:c16="http://schemas.microsoft.com/office/drawing/2014/chart" uri="{C3380CC4-5D6E-409C-BE32-E72D297353CC}">
              <c16:uniqueId val="{00000002-6C8E-4F7D-80E7-B9E20A42AD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C8E-4F7D-80E7-B9E20A42AD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145</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C8E-4F7D-80E7-B9E20A42AD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c:v>
                </c:pt>
                <c:pt idx="3">
                  <c:v>0</c:v>
                </c:pt>
                <c:pt idx="6">
                  <c:v>0</c:v>
                </c:pt>
                <c:pt idx="9">
                  <c:v>2</c:v>
                </c:pt>
                <c:pt idx="12">
                  <c:v>1</c:v>
                </c:pt>
              </c:numCache>
            </c:numRef>
          </c:val>
          <c:extLst xmlns:c16r2="http://schemas.microsoft.com/office/drawing/2015/06/chart">
            <c:ext xmlns:c16="http://schemas.microsoft.com/office/drawing/2014/chart" uri="{C3380CC4-5D6E-409C-BE32-E72D297353CC}">
              <c16:uniqueId val="{00000005-6C8E-4F7D-80E7-B9E20A42AD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2262</c:v>
                </c:pt>
                <c:pt idx="3">
                  <c:v>2032</c:v>
                </c:pt>
                <c:pt idx="6">
                  <c:v>1906</c:v>
                </c:pt>
                <c:pt idx="9">
                  <c:v>1857</c:v>
                </c:pt>
                <c:pt idx="12">
                  <c:v>1727</c:v>
                </c:pt>
              </c:numCache>
            </c:numRef>
          </c:val>
          <c:extLst xmlns:c16r2="http://schemas.microsoft.com/office/drawing/2015/06/chart">
            <c:ext xmlns:c16="http://schemas.microsoft.com/office/drawing/2014/chart" uri="{C3380CC4-5D6E-409C-BE32-E72D297353CC}">
              <c16:uniqueId val="{00000006-6C8E-4F7D-80E7-B9E20A42AD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463</c:v>
                </c:pt>
                <c:pt idx="3">
                  <c:v>368</c:v>
                </c:pt>
                <c:pt idx="6">
                  <c:v>260</c:v>
                </c:pt>
                <c:pt idx="9">
                  <c:v>162</c:v>
                </c:pt>
                <c:pt idx="12">
                  <c:v>141</c:v>
                </c:pt>
              </c:numCache>
            </c:numRef>
          </c:val>
          <c:extLst xmlns:c16r2="http://schemas.microsoft.com/office/drawing/2015/06/chart">
            <c:ext xmlns:c16="http://schemas.microsoft.com/office/drawing/2014/chart" uri="{C3380CC4-5D6E-409C-BE32-E72D297353CC}">
              <c16:uniqueId val="{00000007-6C8E-4F7D-80E7-B9E20A42AD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9408</c:v>
                </c:pt>
                <c:pt idx="3">
                  <c:v>9065</c:v>
                </c:pt>
                <c:pt idx="6">
                  <c:v>8900</c:v>
                </c:pt>
                <c:pt idx="9">
                  <c:v>9068</c:v>
                </c:pt>
                <c:pt idx="12">
                  <c:v>8645</c:v>
                </c:pt>
              </c:numCache>
            </c:numRef>
          </c:val>
          <c:extLst xmlns:c16r2="http://schemas.microsoft.com/office/drawing/2015/06/chart">
            <c:ext xmlns:c16="http://schemas.microsoft.com/office/drawing/2014/chart" uri="{C3380CC4-5D6E-409C-BE32-E72D297353CC}">
              <c16:uniqueId val="{00000008-6C8E-4F7D-80E7-B9E20A42AD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146</c:v>
                </c:pt>
                <c:pt idx="3">
                  <c:v>114</c:v>
                </c:pt>
                <c:pt idx="6">
                  <c:v>80</c:v>
                </c:pt>
                <c:pt idx="9">
                  <c:v>67</c:v>
                </c:pt>
                <c:pt idx="12">
                  <c:v>54</c:v>
                </c:pt>
              </c:numCache>
            </c:numRef>
          </c:val>
          <c:extLst xmlns:c16r2="http://schemas.microsoft.com/office/drawing/2015/06/chart">
            <c:ext xmlns:c16="http://schemas.microsoft.com/office/drawing/2014/chart" uri="{C3380CC4-5D6E-409C-BE32-E72D297353CC}">
              <c16:uniqueId val="{00000009-6C8E-4F7D-80E7-B9E20A42AD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23270</c:v>
                </c:pt>
                <c:pt idx="3">
                  <c:v>22959</c:v>
                </c:pt>
                <c:pt idx="6">
                  <c:v>22510</c:v>
                </c:pt>
                <c:pt idx="9">
                  <c:v>23074</c:v>
                </c:pt>
                <c:pt idx="12">
                  <c:v>22576</c:v>
                </c:pt>
              </c:numCache>
            </c:numRef>
          </c:val>
          <c:extLst xmlns:c16r2="http://schemas.microsoft.com/office/drawing/2015/06/chart">
            <c:ext xmlns:c16="http://schemas.microsoft.com/office/drawing/2014/chart" uri="{C3380CC4-5D6E-409C-BE32-E72D297353CC}">
              <c16:uniqueId val="{0000000A-6C8E-4F7D-80E7-B9E20A42AD74}"/>
            </c:ext>
          </c:extLst>
        </c:ser>
        <c:dLbls>
          <c:showLegendKey val="0"/>
          <c:showVal val="0"/>
          <c:showCatName val="0"/>
          <c:showSerName val="0"/>
          <c:showPercent val="0"/>
          <c:showBubbleSize val="0"/>
        </c:dLbls>
        <c:gapWidth val="100"/>
        <c:overlap val="100"/>
        <c:axId val="472459400"/>
        <c:axId val="472460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10801</c:v>
                </c:pt>
                <c:pt idx="2">
                  <c:v>#N/A</c:v>
                </c:pt>
                <c:pt idx="3">
                  <c:v>#N/A</c:v>
                </c:pt>
                <c:pt idx="4">
                  <c:v>9804</c:v>
                </c:pt>
                <c:pt idx="5">
                  <c:v>#N/A</c:v>
                </c:pt>
                <c:pt idx="6">
                  <c:v>#N/A</c:v>
                </c:pt>
                <c:pt idx="7">
                  <c:v>9738</c:v>
                </c:pt>
                <c:pt idx="8">
                  <c:v>#N/A</c:v>
                </c:pt>
                <c:pt idx="9">
                  <c:v>#N/A</c:v>
                </c:pt>
                <c:pt idx="10">
                  <c:v>10561</c:v>
                </c:pt>
                <c:pt idx="11">
                  <c:v>#N/A</c:v>
                </c:pt>
                <c:pt idx="12">
                  <c:v>#N/A</c:v>
                </c:pt>
                <c:pt idx="13">
                  <c:v>9944</c:v>
                </c:pt>
                <c:pt idx="14">
                  <c:v>#N/A</c:v>
                </c:pt>
              </c:numCache>
            </c:numRef>
          </c:val>
          <c:smooth val="0"/>
          <c:extLst xmlns:c16r2="http://schemas.microsoft.com/office/drawing/2015/06/chart">
            <c:ext xmlns:c16="http://schemas.microsoft.com/office/drawing/2014/chart" uri="{C3380CC4-5D6E-409C-BE32-E72D297353CC}">
              <c16:uniqueId val="{0000000B-6C8E-4F7D-80E7-B9E20A42AD74}"/>
            </c:ext>
          </c:extLst>
        </c:ser>
        <c:dLbls>
          <c:showLegendKey val="0"/>
          <c:showVal val="0"/>
          <c:showCatName val="0"/>
          <c:showSerName val="0"/>
          <c:showPercent val="0"/>
          <c:showBubbleSize val="0"/>
        </c:dLbls>
        <c:marker val="1"/>
        <c:smooth val="0"/>
        <c:axId val="472459400"/>
        <c:axId val="472460576"/>
      </c:lineChart>
      <c:catAx>
        <c:axId val="472459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2460576"/>
        <c:crosses val="autoZero"/>
        <c:auto val="1"/>
        <c:lblAlgn val="ctr"/>
        <c:lblOffset val="100"/>
        <c:tickLblSkip val="1"/>
        <c:tickMarkSkip val="1"/>
        <c:noMultiLvlLbl val="0"/>
      </c:catAx>
      <c:valAx>
        <c:axId val="472460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459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505</c:v>
                </c:pt>
                <c:pt idx="1">
                  <c:v>505</c:v>
                </c:pt>
                <c:pt idx="2">
                  <c:v>505</c:v>
                </c:pt>
              </c:numCache>
            </c:numRef>
          </c:val>
          <c:extLst xmlns:c16r2="http://schemas.microsoft.com/office/drawing/2015/06/chart">
            <c:ext xmlns:c16="http://schemas.microsoft.com/office/drawing/2014/chart" uri="{C3380CC4-5D6E-409C-BE32-E72D297353CC}">
              <c16:uniqueId val="{00000000-1D52-47AB-8AB5-C3160772CA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610</c:v>
                </c:pt>
                <c:pt idx="1">
                  <c:v>610</c:v>
                </c:pt>
                <c:pt idx="2">
                  <c:v>610</c:v>
                </c:pt>
              </c:numCache>
            </c:numRef>
          </c:val>
          <c:extLst xmlns:c16r2="http://schemas.microsoft.com/office/drawing/2015/06/chart">
            <c:ext xmlns:c16="http://schemas.microsoft.com/office/drawing/2014/chart" uri="{C3380CC4-5D6E-409C-BE32-E72D297353CC}">
              <c16:uniqueId val="{00000001-1D52-47AB-8AB5-C3160772CA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661</c:v>
                </c:pt>
                <c:pt idx="1">
                  <c:v>658</c:v>
                </c:pt>
                <c:pt idx="2">
                  <c:v>711</c:v>
                </c:pt>
              </c:numCache>
            </c:numRef>
          </c:val>
          <c:extLst xmlns:c16r2="http://schemas.microsoft.com/office/drawing/2015/06/chart">
            <c:ext xmlns:c16="http://schemas.microsoft.com/office/drawing/2014/chart" uri="{C3380CC4-5D6E-409C-BE32-E72D297353CC}">
              <c16:uniqueId val="{00000002-1D52-47AB-8AB5-C3160772CA7E}"/>
            </c:ext>
          </c:extLst>
        </c:ser>
        <c:dLbls>
          <c:showLegendKey val="0"/>
          <c:showVal val="0"/>
          <c:showCatName val="0"/>
          <c:showSerName val="0"/>
          <c:showPercent val="0"/>
          <c:showBubbleSize val="0"/>
        </c:dLbls>
        <c:gapWidth val="120"/>
        <c:overlap val="100"/>
        <c:axId val="472457440"/>
        <c:axId val="472455872"/>
      </c:barChart>
      <c:catAx>
        <c:axId val="47245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2455872"/>
        <c:crosses val="autoZero"/>
        <c:auto val="1"/>
        <c:lblAlgn val="ctr"/>
        <c:lblOffset val="100"/>
        <c:tickLblSkip val="1"/>
        <c:tickMarkSkip val="1"/>
        <c:noMultiLvlLbl val="0"/>
      </c:catAx>
      <c:valAx>
        <c:axId val="4724558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245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7EE-4A6D-B248-6B8402FC6D52}"/>
                </c:ext>
                <c:ext xmlns:c15="http://schemas.microsoft.com/office/drawing/2012/chart" uri="{CE6537A1-D6FC-4f65-9D91-7224C49458BB}">
                  <c15:dlblFieldTable>
                    <c15:dlblFTEntry>
                      <c15:txfldGUID>{C2E56DFA-5E9C-4D0E-A63B-8D4E746144CE}</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7EE-4A6D-B248-6B8402FC6D52}"/>
                </c:ext>
                <c:ext xmlns:c15="http://schemas.microsoft.com/office/drawing/2012/chart" uri="{CE6537A1-D6FC-4f65-9D91-7224C49458BB}">
                  <c15:dlblFieldTable>
                    <c15:dlblFTEntry>
                      <c15:txfldGUID>{A5D5F11B-13BD-4A48-99A2-3F8374CCB8FE}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7EE-4A6D-B248-6B8402FC6D52}"/>
                </c:ext>
                <c:ext xmlns:c15="http://schemas.microsoft.com/office/drawing/2012/chart" uri="{CE6537A1-D6FC-4f65-9D91-7224C49458BB}">
                  <c15:dlblFieldTable>
                    <c15:dlblFTEntry>
                      <c15:txfldGUID>{EDCF91D6-078A-4201-BDC7-C0D09226ACF3}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7EE-4A6D-B248-6B8402FC6D52}"/>
                </c:ext>
                <c:ext xmlns:c15="http://schemas.microsoft.com/office/drawing/2012/chart" uri="{CE6537A1-D6FC-4f65-9D91-7224C49458BB}">
                  <c15:dlblFieldTable>
                    <c15:dlblFTEntry>
                      <c15:txfldGUID>{9F70DC70-54A6-49AC-BA76-8F97B05D14C4}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7EE-4A6D-B248-6B8402FC6D52}"/>
                </c:ext>
                <c:ext xmlns:c15="http://schemas.microsoft.com/office/drawing/2012/chart" uri="{CE6537A1-D6FC-4f65-9D91-7224C49458BB}">
                  <c15:dlblFieldTable>
                    <c15:dlblFTEntry>
                      <c15:txfldGUID>{8D030EE5-BEC3-4861-87FD-1B98D2BBE40F}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7EE-4A6D-B248-6B8402FC6D52}"/>
                </c:ext>
                <c:ext xmlns:c15="http://schemas.microsoft.com/office/drawing/2012/chart" uri="{CE6537A1-D6FC-4f65-9D91-7224C49458BB}">
                  <c15:dlblFieldTable>
                    <c15:dlblFTEntry>
                      <c15:txfldGUID>{AF3EDD8D-86BB-491E-8BCA-7AE3E0DBF4A9}</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7EE-4A6D-B248-6B8402FC6D52}"/>
                </c:ext>
                <c:ext xmlns:c15="http://schemas.microsoft.com/office/drawing/2012/chart" uri="{CE6537A1-D6FC-4f65-9D91-7224C49458BB}">
                  <c15:layout/>
                  <c15:dlblFieldTable>
                    <c15:dlblFTEntry>
                      <c15:txfldGUID>{E302BF66-2BB6-4E02-84C4-B203E5734BF9}</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7EE-4A6D-B248-6B8402FC6D52}"/>
                </c:ext>
                <c:ext xmlns:c15="http://schemas.microsoft.com/office/drawing/2012/chart" uri="{CE6537A1-D6FC-4f65-9D91-7224C49458BB}">
                  <c15:dlblFieldTable>
                    <c15:dlblFTEntry>
                      <c15:txfldGUID>{7824575D-6016-4335-A84F-7A079345B6B0}</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7EE-4A6D-B248-6B8402FC6D52}"/>
                </c:ext>
                <c:ext xmlns:c15="http://schemas.microsoft.com/office/drawing/2012/chart" uri="{CE6537A1-D6FC-4f65-9D91-7224C49458BB}">
                  <c15:dlblFieldTable>
                    <c15:dlblFTEntry>
                      <c15:txfldGUID>{467D62EA-A3AF-41B5-B2BD-F9580BF770E4}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65.400000000000006</c:v>
                </c:pt>
              </c:numCache>
            </c:numRef>
          </c:xVal>
          <c:yVal>
            <c:numRef>
              <c:f>公会計指標分析・財政指標組合せ分析表!$BP$51:$DC$51</c:f>
              <c:numCache>
                <c:formatCode>#,##0.0;"▲ "#,##0.0</c:formatCode>
                <c:ptCount val="40"/>
                <c:pt idx="16">
                  <c:v>130.5</c:v>
                </c:pt>
              </c:numCache>
            </c:numRef>
          </c:yVal>
          <c:smooth val="0"/>
          <c:extLst xmlns:c16r2="http://schemas.microsoft.com/office/drawing/2015/06/chart">
            <c:ext xmlns:c16="http://schemas.microsoft.com/office/drawing/2014/chart" uri="{C3380CC4-5D6E-409C-BE32-E72D297353CC}">
              <c16:uniqueId val="{00000009-C7EE-4A6D-B248-6B8402FC6D5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7EE-4A6D-B248-6B8402FC6D52}"/>
                </c:ext>
                <c:ext xmlns:c15="http://schemas.microsoft.com/office/drawing/2012/chart" uri="{CE6537A1-D6FC-4f65-9D91-7224C49458BB}">
                  <c15:dlblFieldTable>
                    <c15:dlblFTEntry>
                      <c15:txfldGUID>{7A52258F-19D8-40A3-8BA3-E38F14E34D44}</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7EE-4A6D-B248-6B8402FC6D52}"/>
                </c:ext>
                <c:ext xmlns:c15="http://schemas.microsoft.com/office/drawing/2012/chart" uri="{CE6537A1-D6FC-4f65-9D91-7224C49458BB}">
                  <c15:dlblFieldTable>
                    <c15:dlblFTEntry>
                      <c15:txfldGUID>{36911381-C5C3-4744-AB46-E51B7109BD90}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7EE-4A6D-B248-6B8402FC6D52}"/>
                </c:ext>
                <c:ext xmlns:c15="http://schemas.microsoft.com/office/drawing/2012/chart" uri="{CE6537A1-D6FC-4f65-9D91-7224C49458BB}">
                  <c15:dlblFieldTable>
                    <c15:dlblFTEntry>
                      <c15:txfldGUID>{6ABEDED2-E95F-42A1-A268-A02F2DE5802F}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7EE-4A6D-B248-6B8402FC6D52}"/>
                </c:ext>
                <c:ext xmlns:c15="http://schemas.microsoft.com/office/drawing/2012/chart" uri="{CE6537A1-D6FC-4f65-9D91-7224C49458BB}">
                  <c15:dlblFieldTable>
                    <c15:dlblFTEntry>
                      <c15:txfldGUID>{553D7605-EF5A-4DCB-960D-351CCBDF08A8}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7EE-4A6D-B248-6B8402FC6D52}"/>
                </c:ext>
                <c:ext xmlns:c15="http://schemas.microsoft.com/office/drawing/2012/chart" uri="{CE6537A1-D6FC-4f65-9D91-7224C49458BB}">
                  <c15:dlblFieldTable>
                    <c15:dlblFTEntry>
                      <c15:txfldGUID>{75B8C422-7269-4EEA-B786-09CD336889AD}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7EE-4A6D-B248-6B8402FC6D52}"/>
                </c:ext>
                <c:ext xmlns:c15="http://schemas.microsoft.com/office/drawing/2012/chart" uri="{CE6537A1-D6FC-4f65-9D91-7224C49458BB}">
                  <c15:dlblFieldTable>
                    <c15:dlblFTEntry>
                      <c15:txfldGUID>{87B0AD4E-F608-4533-9093-DBCC3D199113}</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7EE-4A6D-B248-6B8402FC6D52}"/>
                </c:ext>
                <c:ext xmlns:c15="http://schemas.microsoft.com/office/drawing/2012/chart" uri="{CE6537A1-D6FC-4f65-9D91-7224C49458BB}">
                  <c15:layout/>
                  <c15:dlblFieldTable>
                    <c15:dlblFTEntry>
                      <c15:txfldGUID>{D3AEDA76-4763-4474-8DC8-745BA1292ADE}</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7EE-4A6D-B248-6B8402FC6D52}"/>
                </c:ext>
                <c:ext xmlns:c15="http://schemas.microsoft.com/office/drawing/2012/chart" uri="{CE6537A1-D6FC-4f65-9D91-7224C49458BB}">
                  <c15:dlblFieldTable>
                    <c15:dlblFTEntry>
                      <c15:txfldGUID>{05497A7E-E77B-4C13-B08C-363D9D1BDFEB}</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7EE-4A6D-B248-6B8402FC6D52}"/>
                </c:ext>
                <c:ext xmlns:c15="http://schemas.microsoft.com/office/drawing/2012/chart" uri="{CE6537A1-D6FC-4f65-9D91-7224C49458BB}">
                  <c15:dlblFieldTable>
                    <c15:dlblFTEntry>
                      <c15:txfldGUID>{1C3A949D-9D5D-48F8-A6D8-F79EA0C895D9}</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58.3</c:v>
                </c:pt>
              </c:numCache>
            </c:numRef>
          </c:xVal>
          <c:yVal>
            <c:numRef>
              <c:f>公会計指標分析・財政指標組合せ分析表!$BP$55:$DC$55</c:f>
              <c:numCache>
                <c:formatCode>#,##0.0;"▲ "#,##0.0</c:formatCode>
                <c:ptCount val="40"/>
                <c:pt idx="16">
                  <c:v>54.6</c:v>
                </c:pt>
              </c:numCache>
            </c:numRef>
          </c:yVal>
          <c:smooth val="0"/>
          <c:extLst xmlns:c16r2="http://schemas.microsoft.com/office/drawing/2015/06/chart">
            <c:ext xmlns:c16="http://schemas.microsoft.com/office/drawing/2014/chart" uri="{C3380CC4-5D6E-409C-BE32-E72D297353CC}">
              <c16:uniqueId val="{00000013-C7EE-4A6D-B248-6B8402FC6D52}"/>
            </c:ext>
          </c:extLst>
        </c:ser>
        <c:dLbls>
          <c:showLegendKey val="0"/>
          <c:showVal val="1"/>
          <c:showCatName val="0"/>
          <c:showSerName val="0"/>
          <c:showPercent val="0"/>
          <c:showBubbleSize val="0"/>
        </c:dLbls>
        <c:axId val="472458224"/>
        <c:axId val="472459792"/>
      </c:scatterChart>
      <c:valAx>
        <c:axId val="472458224"/>
        <c:scaling>
          <c:orientation val="minMax"/>
          <c:max val="66"/>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2459792"/>
        <c:crosses val="autoZero"/>
        <c:crossBetween val="midCat"/>
      </c:valAx>
      <c:valAx>
        <c:axId val="472459792"/>
        <c:scaling>
          <c:orientation val="minMax"/>
          <c:max val="144"/>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24582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4F0-4162-A224-18B88BA5409B}"/>
                </c:ext>
                <c:ext xmlns:c15="http://schemas.microsoft.com/office/drawing/2012/chart" uri="{CE6537A1-D6FC-4f65-9D91-7224C49458BB}">
                  <c15:layout/>
                  <c15:dlblFieldTable>
                    <c15:dlblFTEntry>
                      <c15:txfldGUID>{DBD66FAF-1FB5-49E2-9B9E-CA072A606C62}</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4F0-4162-A224-18B88BA5409B}"/>
                </c:ext>
                <c:ext xmlns:c15="http://schemas.microsoft.com/office/drawing/2012/chart" uri="{CE6537A1-D6FC-4f65-9D91-7224C49458BB}">
                  <c15:dlblFieldTable>
                    <c15:dlblFTEntry>
                      <c15:txfldGUID>{CB3BFFF9-87B3-498B-88CF-FA13E5F70B83}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4F0-4162-A224-18B88BA5409B}"/>
                </c:ext>
                <c:ext xmlns:c15="http://schemas.microsoft.com/office/drawing/2012/chart" uri="{CE6537A1-D6FC-4f65-9D91-7224C49458BB}">
                  <c15:dlblFieldTable>
                    <c15:dlblFTEntry>
                      <c15:txfldGUID>{D41B1C22-F8D1-44F9-80E0-26A14D72A3E7}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4F0-4162-A224-18B88BA5409B}"/>
                </c:ext>
                <c:ext xmlns:c15="http://schemas.microsoft.com/office/drawing/2012/chart" uri="{CE6537A1-D6FC-4f65-9D91-7224C49458BB}">
                  <c15:dlblFieldTable>
                    <c15:dlblFTEntry>
                      <c15:txfldGUID>{869B6FA7-4444-4DB6-B301-A4CB1B4DF075}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4F0-4162-A224-18B88BA5409B}"/>
                </c:ext>
                <c:ext xmlns:c15="http://schemas.microsoft.com/office/drawing/2012/chart" uri="{CE6537A1-D6FC-4f65-9D91-7224C49458BB}">
                  <c15:dlblFieldTable>
                    <c15:dlblFTEntry>
                      <c15:txfldGUID>{0262502A-AF2B-4B7A-87F4-84C00E83ED23}</c15:txfldGUID>
                      <c15:f>#REF!</c15:f>
                      <c15:dlblFieldTableCache>
                        <c:ptCount val="1"/>
                        <c:pt idx="0">
                          <c:v>#REF!</c:v>
                        </c:pt>
                      </c15:dlblFieldTableCache>
                    </c15:dlblFTEntry>
                  </c15:dlblFieldTable>
                  <c15:showDataLabelsRange val="0"/>
                </c:ext>
              </c:extLst>
            </c:dLbl>
            <c:dLbl>
              <c:idx val="8"/>
              <c:layout>
                <c:manualLayout>
                  <c:x val="-4.5160355153971272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4F0-4162-A224-18B88BA5409B}"/>
                </c:ext>
                <c:ext xmlns:c15="http://schemas.microsoft.com/office/drawing/2012/chart" uri="{CE6537A1-D6FC-4f65-9D91-7224C49458BB}">
                  <c15:layout/>
                  <c15:dlblFieldTable>
                    <c15:dlblFTEntry>
                      <c15:txfldGUID>{82D12A6C-678A-4451-8AC0-D17B599EB6F6}</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1.8235628084249993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4F0-4162-A224-18B88BA5409B}"/>
                </c:ext>
                <c:ext xmlns:c15="http://schemas.microsoft.com/office/drawing/2012/chart" uri="{CE6537A1-D6FC-4f65-9D91-7224C49458BB}">
                  <c15:layout/>
                  <c15:dlblFieldTable>
                    <c15:dlblFTEntry>
                      <c15:txfldGUID>{110A021F-9A68-43EC-A775-352AFC360310}</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4F0-4162-A224-18B88BA5409B}"/>
                </c:ext>
                <c:ext xmlns:c15="http://schemas.microsoft.com/office/drawing/2012/chart" uri="{CE6537A1-D6FC-4f65-9D91-7224C49458BB}">
                  <c15:layout/>
                  <c15:dlblFieldTable>
                    <c15:dlblFTEntry>
                      <c15:txfldGUID>{4BD41332-263B-4196-B509-9D95EBFA6E30}</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4F0-4162-A224-18B88BA5409B}"/>
                </c:ext>
                <c:ext xmlns:c15="http://schemas.microsoft.com/office/drawing/2012/chart" uri="{CE6537A1-D6FC-4f65-9D91-7224C49458BB}">
                  <c15:layout/>
                  <c15:dlblFieldTable>
                    <c15:dlblFTEntry>
                      <c15:txfldGUID>{2D3D846F-AC82-4BB8-85FA-045639BA6352}</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15.1</c:v>
                </c:pt>
                <c:pt idx="8">
                  <c:v>14.5</c:v>
                </c:pt>
                <c:pt idx="16">
                  <c:v>14.5</c:v>
                </c:pt>
                <c:pt idx="24">
                  <c:v>14.6</c:v>
                </c:pt>
                <c:pt idx="32">
                  <c:v>14.9</c:v>
                </c:pt>
              </c:numCache>
            </c:numRef>
          </c:xVal>
          <c:yVal>
            <c:numRef>
              <c:f>公会計指標分析・財政指標組合せ分析表!$BP$73:$DC$73</c:f>
              <c:numCache>
                <c:formatCode>#,##0.0;"▲ "#,##0.0</c:formatCode>
                <c:ptCount val="40"/>
                <c:pt idx="0">
                  <c:v>144.5</c:v>
                </c:pt>
                <c:pt idx="8">
                  <c:v>128.30000000000001</c:v>
                </c:pt>
                <c:pt idx="16">
                  <c:v>130.5</c:v>
                </c:pt>
                <c:pt idx="24">
                  <c:v>142.4</c:v>
                </c:pt>
                <c:pt idx="32">
                  <c:v>135.6</c:v>
                </c:pt>
              </c:numCache>
            </c:numRef>
          </c:yVal>
          <c:smooth val="0"/>
          <c:extLst xmlns:c16r2="http://schemas.microsoft.com/office/drawing/2015/06/chart">
            <c:ext xmlns:c16="http://schemas.microsoft.com/office/drawing/2014/chart" uri="{C3380CC4-5D6E-409C-BE32-E72D297353CC}">
              <c16:uniqueId val="{00000009-54F0-4162-A224-18B88BA5409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4F0-4162-A224-18B88BA5409B}"/>
                </c:ext>
                <c:ext xmlns:c15="http://schemas.microsoft.com/office/drawing/2012/chart" uri="{CE6537A1-D6FC-4f65-9D91-7224C49458BB}">
                  <c15:layout/>
                  <c15:dlblFieldTable>
                    <c15:dlblFTEntry>
                      <c15:txfldGUID>{C44FC485-2F1E-4043-9985-8D99584B51FE}</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4F0-4162-A224-18B88BA5409B}"/>
                </c:ext>
                <c:ext xmlns:c15="http://schemas.microsoft.com/office/drawing/2012/chart" uri="{CE6537A1-D6FC-4f65-9D91-7224C49458BB}">
                  <c15:dlblFieldTable>
                    <c15:dlblFTEntry>
                      <c15:txfldGUID>{EEB1A17F-088B-42C7-BF6C-F68F14814D13}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4F0-4162-A224-18B88BA5409B}"/>
                </c:ext>
                <c:ext xmlns:c15="http://schemas.microsoft.com/office/drawing/2012/chart" uri="{CE6537A1-D6FC-4f65-9D91-7224C49458BB}">
                  <c15:dlblFieldTable>
                    <c15:dlblFTEntry>
                      <c15:txfldGUID>{23D6B5C8-45C3-43CE-9328-07AA5495CAC0}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4F0-4162-A224-18B88BA5409B}"/>
                </c:ext>
                <c:ext xmlns:c15="http://schemas.microsoft.com/office/drawing/2012/chart" uri="{CE6537A1-D6FC-4f65-9D91-7224C49458BB}">
                  <c15:dlblFieldTable>
                    <c15:dlblFTEntry>
                      <c15:txfldGUID>{10B82742-706A-4845-9E7D-D1A279C11266}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4F0-4162-A224-18B88BA5409B}"/>
                </c:ext>
                <c:ext xmlns:c15="http://schemas.microsoft.com/office/drawing/2012/chart" uri="{CE6537A1-D6FC-4f65-9D91-7224C49458BB}">
                  <c15:dlblFieldTable>
                    <c15:dlblFTEntry>
                      <c15:txfldGUID>{FAC941EC-0948-4AF8-BA62-916847312CE0}</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4F0-4162-A224-18B88BA5409B}"/>
                </c:ext>
                <c:ext xmlns:c15="http://schemas.microsoft.com/office/drawing/2012/chart" uri="{CE6537A1-D6FC-4f65-9D91-7224C49458BB}">
                  <c15:layout/>
                  <c15:dlblFieldTable>
                    <c15:dlblFTEntry>
                      <c15:txfldGUID>{4ADE47BC-50A8-42A6-AD0F-E99492CBC76A}</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1478375214806238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4F0-4162-A224-18B88BA5409B}"/>
                </c:ext>
                <c:ext xmlns:c15="http://schemas.microsoft.com/office/drawing/2012/chart" uri="{CE6537A1-D6FC-4f65-9D91-7224C49458BB}">
                  <c15:layout/>
                  <c15:dlblFieldTable>
                    <c15:dlblFTEntry>
                      <c15:txfldGUID>{5F4085D8-EB89-4EC8-AE69-4669D4C7DBDB}</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1917608023415027E-2"/>
                  <c:y val="-6.4819539874800325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4F0-4162-A224-18B88BA5409B}"/>
                </c:ext>
                <c:ext xmlns:c15="http://schemas.microsoft.com/office/drawing/2012/chart" uri="{CE6537A1-D6FC-4f65-9D91-7224C49458BB}">
                  <c15:layout/>
                  <c15:dlblFieldTable>
                    <c15:dlblFTEntry>
                      <c15:txfldGUID>{7907C1B7-7548-4B57-BFC7-DED059BC9D4A}</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6.001375430078757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4F0-4162-A224-18B88BA5409B}"/>
                </c:ext>
                <c:ext xmlns:c15="http://schemas.microsoft.com/office/drawing/2012/chart" uri="{CE6537A1-D6FC-4f65-9D91-7224C49458BB}">
                  <c15:layout/>
                  <c15:dlblFieldTable>
                    <c15:dlblFTEntry>
                      <c15:txfldGUID>{B944FB68-1C45-4B4A-A0F6-1E2673FA9160}</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54F0-4162-A224-18B88BA5409B}"/>
            </c:ext>
          </c:extLst>
        </c:ser>
        <c:dLbls>
          <c:showLegendKey val="0"/>
          <c:showVal val="1"/>
          <c:showCatName val="0"/>
          <c:showSerName val="0"/>
          <c:showPercent val="0"/>
          <c:showBubbleSize val="0"/>
        </c:dLbls>
        <c:axId val="472461360"/>
        <c:axId val="472454304"/>
      </c:scatterChart>
      <c:valAx>
        <c:axId val="472461360"/>
        <c:scaling>
          <c:orientation val="minMax"/>
          <c:max val="15.6"/>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2454304"/>
        <c:crosses val="autoZero"/>
        <c:crossBetween val="midCat"/>
      </c:valAx>
      <c:valAx>
        <c:axId val="472454304"/>
        <c:scaling>
          <c:orientation val="minMax"/>
          <c:max val="161"/>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24613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北海道深川市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過去に実施した大型事業のために起こした地方債残額が多額なことから公債費も大きなものとなっている。</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H19</a:t>
          </a:r>
          <a:r>
            <a:rPr kumimoji="1" lang="ja-JP" altLang="en-US" sz="1400">
              <a:latin typeface="ＭＳ ゴシック" pitchFamily="49" charset="-128"/>
              <a:ea typeface="ＭＳ ゴシック" pitchFamily="49" charset="-128"/>
            </a:rPr>
            <a:t>年度以降、地方債の発行抑制を進めており、</a:t>
          </a:r>
          <a:r>
            <a:rPr kumimoji="1" lang="en-US" altLang="ja-JP" sz="1400">
              <a:latin typeface="ＭＳ ゴシック" pitchFamily="49" charset="-128"/>
              <a:ea typeface="ＭＳ ゴシック" pitchFamily="49" charset="-128"/>
            </a:rPr>
            <a:t>H21</a:t>
          </a:r>
          <a:r>
            <a:rPr kumimoji="1" lang="ja-JP" altLang="en-US" sz="1400">
              <a:latin typeface="ＭＳ ゴシック" pitchFamily="49" charset="-128"/>
              <a:ea typeface="ＭＳ ゴシック" pitchFamily="49" charset="-128"/>
            </a:rPr>
            <a:t>年度のピークを境に公債費は減少しており、今後とも公債費の適正化を図るよう努める。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北海道深川市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H19</a:t>
          </a:r>
          <a:r>
            <a:rPr kumimoji="1" lang="ja-JP" altLang="en-US" sz="1400">
              <a:latin typeface="ＭＳ ゴシック" pitchFamily="49" charset="-128"/>
              <a:ea typeface="ＭＳ ゴシック" pitchFamily="49" charset="-128"/>
            </a:rPr>
            <a:t>年度以降、財政の健全化に向け地方債の発行抑制を推進していることから、将来負担額が徐々に減少している。今後、老朽化等に伴う施設更新等が見込まれるが、将来負担率の低減に努める。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北海道深川市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年度に地域資源活用農畜産物処理加工施設整備基金を新設、積立を行った。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全会計を通じた剰余の確保と基金残高のバランスを図り、健全な財政運営に努める。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公共施設整備基金は、公共施設の整備には多額の費用が必要となることから、必要経費の財源に充てる。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人材育成基金は、活力と魅力に満ちたまちづくりを行うための人材育成事業の推進に必要な経費の財源に充てる。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社会福祉振興基金は、在宅福祉の普及向上、健康と生きがいづくり推進、その他の地域福祉の推進など、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社会福祉事業の振興に要する経費の財源に充てる。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地域資源活用農畜産物処理加工施設整備基金は、本市の農畜産物等の地域資源を活用した特徴ある商品開発と事業化の促進を図るための、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農畜産物加工処理に係る施設の整備に必要な経費の財源に充てる。</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年度に地域資源活用農畜産物処理加工施設整備基金を新設、積立を行った。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剰余の確保と基金残高のバランスを図り、健全な財政運営に努める。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年度に取崩を行った後、ほぼ横ばいに推移している。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剰余の確保と基金残高のバランスを図り、健全な財政運営に努める。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年に取崩を行った後、ほぼ横ばいに推移している。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年度以降、地方債の発行抑制を進めており、今後とも公債費の適正化を図るよう努める。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北海道深川市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20,804
20,713
529.42
17,278,685
17,163,192
67,246
9,279,871
22,575,692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年以上経過している公共施設が多数存在しており、老朽化が進んでいる。</a:t>
          </a:r>
        </a:p>
        <a:p>
          <a:r>
            <a:rPr kumimoji="1" lang="ja-JP" altLang="en-US" sz="1100">
              <a:latin typeface="ＭＳ Ｐゴシック" panose="020B0600070205080204" pitchFamily="50" charset="-128"/>
              <a:ea typeface="ＭＳ Ｐゴシック" panose="020B0600070205080204" pitchFamily="50" charset="-128"/>
            </a:rPr>
            <a:t>財政状況を鑑み、今後公共施設の更新を行うことで有形固定資産原価償却率の減少に努める。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29</xdr:row>
      <xdr:rowOff>140970</xdr:rowOff>
    </xdr:from>
    <xdr:to>
      <xdr:col>15</xdr:col>
      <xdr:colOff>187325</xdr:colOff>
      <xdr:row>30</xdr:row>
      <xdr:rowOff>71120</xdr:rowOff>
    </xdr:to>
    <xdr:sp macro="" textlink="">
      <xdr:nvSpPr>
        <xdr:cNvPr id="79" name="楕円 78"/>
        <xdr:cNvSpPr/>
      </xdr:nvSpPr>
      <xdr:spPr>
        <a:xfrm>
          <a:off x="3238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20549</xdr:rowOff>
    </xdr:from>
    <xdr:ext cx="405111" cy="259045"/>
    <xdr:sp macro="" textlink="">
      <xdr:nvSpPr>
        <xdr:cNvPr id="80" name="n_1aveValue有形固定資産減価償却率"/>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1" name="n_2aveValue有形固定資産減価償却率"/>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141093</xdr:rowOff>
    </xdr:from>
    <xdr:ext cx="405111" cy="259045"/>
    <xdr:sp macro="" textlink="">
      <xdr:nvSpPr>
        <xdr:cNvPr id="82" name="n_3aveValue有形固定資産減価償却率"/>
        <xdr:cNvSpPr txBox="1"/>
      </xdr:nvSpPr>
      <xdr:spPr>
        <a:xfrm>
          <a:off x="2324744" y="5884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87647</xdr:rowOff>
    </xdr:from>
    <xdr:ext cx="405111" cy="259045"/>
    <xdr:sp macro="" textlink="">
      <xdr:nvSpPr>
        <xdr:cNvPr id="83" name="n_2mainValue有形固定資産減価償却率"/>
        <xdr:cNvSpPr txBox="1"/>
      </xdr:nvSpPr>
      <xdr:spPr>
        <a:xfrm>
          <a:off x="3086744" y="565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5" name="正方形/長方形 8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6" name="正方形/長方形 8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H19</a:t>
          </a:r>
          <a:r>
            <a:rPr kumimoji="1" lang="ja-JP" altLang="en-US" sz="1100">
              <a:latin typeface="ＭＳ Ｐゴシック" panose="020B0600070205080204" pitchFamily="50" charset="-128"/>
              <a:ea typeface="ＭＳ Ｐゴシック" panose="020B0600070205080204" pitchFamily="50" charset="-128"/>
            </a:rPr>
            <a:t>年度以降、財政の健全化に向け地方債の発行抑制を推進していることから、将来負担額が徐々に減少傾向にあり、債務償還比率は平均値を下回っている。</a:t>
          </a: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9" name="直線コネクタ 9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0" name="テキスト ボックス 9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1" name="直線コネクタ 10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2" name="テキスト ボックス 10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3" name="直線コネクタ 10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4" name="テキスト ボックス 10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5" name="直線コネクタ 10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06" name="テキスト ボックス 10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7" name="直線コネクタ 10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08" name="テキスト ボックス 107"/>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9" name="直線コネクタ 10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0" name="テキスト ボックス 109"/>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2" name="テキスト ボックス 11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14" name="直線コネクタ 113"/>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15"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16" name="直線コネクタ 115"/>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17"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18" name="直線コネクタ 117"/>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19" name="債務償還比率平均値テキスト"/>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0" name="フローチャート: 判断 119"/>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21" name="フローチャート: 判断 120"/>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3484</xdr:rowOff>
    </xdr:from>
    <xdr:to>
      <xdr:col>76</xdr:col>
      <xdr:colOff>73025</xdr:colOff>
      <xdr:row>31</xdr:row>
      <xdr:rowOff>105084</xdr:rowOff>
    </xdr:to>
    <xdr:sp macro="" textlink="">
      <xdr:nvSpPr>
        <xdr:cNvPr id="127" name="楕円 126"/>
        <xdr:cNvSpPr/>
      </xdr:nvSpPr>
      <xdr:spPr>
        <a:xfrm>
          <a:off x="14744700" y="608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153361</xdr:rowOff>
    </xdr:from>
    <xdr:ext cx="469744" cy="259045"/>
    <xdr:sp macro="" textlink="">
      <xdr:nvSpPr>
        <xdr:cNvPr id="128" name="債務償還比率該当値テキスト"/>
        <xdr:cNvSpPr txBox="1"/>
      </xdr:nvSpPr>
      <xdr:spPr>
        <a:xfrm>
          <a:off x="14846300" y="606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156942</xdr:rowOff>
    </xdr:from>
    <xdr:to>
      <xdr:col>72</xdr:col>
      <xdr:colOff>123825</xdr:colOff>
      <xdr:row>31</xdr:row>
      <xdr:rowOff>87092</xdr:rowOff>
    </xdr:to>
    <xdr:sp macro="" textlink="">
      <xdr:nvSpPr>
        <xdr:cNvPr id="129" name="楕円 128"/>
        <xdr:cNvSpPr/>
      </xdr:nvSpPr>
      <xdr:spPr>
        <a:xfrm>
          <a:off x="14033500" y="607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36292</xdr:rowOff>
    </xdr:from>
    <xdr:to>
      <xdr:col>76</xdr:col>
      <xdr:colOff>22225</xdr:colOff>
      <xdr:row>31</xdr:row>
      <xdr:rowOff>54284</xdr:rowOff>
    </xdr:to>
    <xdr:cxnSp macro="">
      <xdr:nvCxnSpPr>
        <xdr:cNvPr id="130" name="直線コネクタ 129"/>
        <xdr:cNvCxnSpPr/>
      </xdr:nvCxnSpPr>
      <xdr:spPr>
        <a:xfrm>
          <a:off x="14084300" y="6122767"/>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31" name="n_1aveValue債務償還比率"/>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78219</xdr:rowOff>
    </xdr:from>
    <xdr:ext cx="469744" cy="259045"/>
    <xdr:sp macro="" textlink="">
      <xdr:nvSpPr>
        <xdr:cNvPr id="132" name="n_1mainValue債務償還比率"/>
        <xdr:cNvSpPr txBox="1"/>
      </xdr:nvSpPr>
      <xdr:spPr>
        <a:xfrm>
          <a:off x="13836727" y="616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北海道深川市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20,804
20,713
529.42
17,278,685
17,163,192
67,246
9,279,871
22,575,692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98878</xdr:rowOff>
    </xdr:from>
    <xdr:to>
      <xdr:col>15</xdr:col>
      <xdr:colOff>101600</xdr:colOff>
      <xdr:row>35</xdr:row>
      <xdr:rowOff>29028</xdr:rowOff>
    </xdr:to>
    <xdr:sp macro="" textlink="">
      <xdr:nvSpPr>
        <xdr:cNvPr id="72" name="楕円 71"/>
        <xdr:cNvSpPr/>
      </xdr:nvSpPr>
      <xdr:spPr>
        <a:xfrm>
          <a:off x="2857500" y="592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40657</xdr:rowOff>
    </xdr:from>
    <xdr:ext cx="405111" cy="259045"/>
    <xdr:sp macro="" textlink="">
      <xdr:nvSpPr>
        <xdr:cNvPr id="73"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74" name="n_2aveValue【道路】&#10;有形固定資産減価償却率"/>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75" name="n_3aveValue【道路】&#10;有形固定資産減価償却率"/>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45555</xdr:rowOff>
    </xdr:from>
    <xdr:ext cx="405111" cy="259045"/>
    <xdr:sp macro="" textlink="">
      <xdr:nvSpPr>
        <xdr:cNvPr id="76" name="n_2mainValue【道路】&#10;有形固定資産減価償却率"/>
        <xdr:cNvSpPr txBox="1"/>
      </xdr:nvSpPr>
      <xdr:spPr>
        <a:xfrm>
          <a:off x="2705744" y="570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0" name="直線コネクタ 99"/>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1"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2" name="直線コネクタ 101"/>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3"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04" name="直線コネクタ 103"/>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05" name="【道路】&#10;一人当たり延長平均値テキスト"/>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06" name="フローチャート: 判断 105"/>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07" name="フローチャート: 判断 106"/>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08" name="フローチャート: 判断 107"/>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09" name="フローチャート: 判断 108"/>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61043</xdr:rowOff>
    </xdr:from>
    <xdr:to>
      <xdr:col>46</xdr:col>
      <xdr:colOff>38100</xdr:colOff>
      <xdr:row>38</xdr:row>
      <xdr:rowOff>162643</xdr:rowOff>
    </xdr:to>
    <xdr:sp macro="" textlink="">
      <xdr:nvSpPr>
        <xdr:cNvPr id="115" name="楕円 114"/>
        <xdr:cNvSpPr/>
      </xdr:nvSpPr>
      <xdr:spPr>
        <a:xfrm>
          <a:off x="8699500" y="657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4481</xdr:rowOff>
    </xdr:from>
    <xdr:ext cx="534377" cy="259045"/>
    <xdr:sp macro="" textlink="">
      <xdr:nvSpPr>
        <xdr:cNvPr id="116" name="n_1aveValue【道路】&#10;一人当たり延長"/>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17" name="n_2aveValue【道路】&#10;一人当たり延長"/>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18" name="n_3aveValue【道路】&#10;一人当たり延長"/>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7719</xdr:rowOff>
    </xdr:from>
    <xdr:ext cx="534377" cy="259045"/>
    <xdr:sp macro="" textlink="">
      <xdr:nvSpPr>
        <xdr:cNvPr id="119" name="n_2mainValue【道路】&#10;一人当たり延長"/>
        <xdr:cNvSpPr txBox="1"/>
      </xdr:nvSpPr>
      <xdr:spPr>
        <a:xfrm>
          <a:off x="8483111" y="635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1" name="テキスト ボックス 13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1" name="テキスト ボックス 14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45" name="直線コネクタ 144"/>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6"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7" name="直線コネクタ 146"/>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48"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49" name="直線コネクタ 148"/>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50"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51" name="フローチャート: 判断 150"/>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52" name="フローチャート: 判断 151"/>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53" name="フローチャート: 判断 152"/>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54" name="フローチャート: 判断 153"/>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78196</xdr:rowOff>
    </xdr:from>
    <xdr:to>
      <xdr:col>15</xdr:col>
      <xdr:colOff>101600</xdr:colOff>
      <xdr:row>60</xdr:row>
      <xdr:rowOff>8346</xdr:rowOff>
    </xdr:to>
    <xdr:sp macro="" textlink="">
      <xdr:nvSpPr>
        <xdr:cNvPr id="160" name="楕円 159"/>
        <xdr:cNvSpPr/>
      </xdr:nvSpPr>
      <xdr:spPr>
        <a:xfrm>
          <a:off x="2857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114680</xdr:rowOff>
    </xdr:from>
    <xdr:ext cx="405111" cy="259045"/>
    <xdr:sp macro="" textlink="">
      <xdr:nvSpPr>
        <xdr:cNvPr id="161" name="n_1aveValue【橋りょう・トンネ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62" name="n_2aveValue【橋りょう・トンネル】&#10;有形固定資産減価償却率"/>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63" name="n_3aveValue【橋りょう・トンネル】&#10;有形固定資産減価償却率"/>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170923</xdr:rowOff>
    </xdr:from>
    <xdr:ext cx="405111" cy="259045"/>
    <xdr:sp macro="" textlink="">
      <xdr:nvSpPr>
        <xdr:cNvPr id="164" name="n_2mainValue【橋りょう・トンネル】&#10;有形固定資産減価償却率"/>
        <xdr:cNvSpPr txBox="1"/>
      </xdr:nvSpPr>
      <xdr:spPr>
        <a:xfrm>
          <a:off x="2705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6" name="テキスト ボックス 17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8" name="テキスト ボックス 17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0" name="テキスト ボックス 17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2" name="テキスト ボックス 18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4" name="テキスト ボックス 18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186" name="直線コネクタ 185"/>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187"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188" name="直線コネクタ 187"/>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189"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190" name="直線コネクタ 189"/>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191" name="【橋りょう・トンネル】&#10;一人当たり有形固定資産（償却資産）額平均値テキスト"/>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192" name="フローチャート: 判断 191"/>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193" name="フローチャート: 判断 192"/>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194" name="フローチャート: 判断 193"/>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195" name="フローチャート: 判断 194"/>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74087</xdr:rowOff>
    </xdr:from>
    <xdr:to>
      <xdr:col>46</xdr:col>
      <xdr:colOff>38100</xdr:colOff>
      <xdr:row>60</xdr:row>
      <xdr:rowOff>4237</xdr:rowOff>
    </xdr:to>
    <xdr:sp macro="" textlink="">
      <xdr:nvSpPr>
        <xdr:cNvPr id="201" name="楕円 200"/>
        <xdr:cNvSpPr/>
      </xdr:nvSpPr>
      <xdr:spPr>
        <a:xfrm>
          <a:off x="8699500" y="1018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84396</xdr:rowOff>
    </xdr:from>
    <xdr:ext cx="599010" cy="259045"/>
    <xdr:sp macro="" textlink="">
      <xdr:nvSpPr>
        <xdr:cNvPr id="202" name="n_1aveValue【橋りょう・トンネル】&#10;一人当たり有形固定資産（償却資産）額"/>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03" name="n_2aveValue【橋りょう・トンネル】&#10;一人当たり有形固定資産（償却資産）額"/>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04" name="n_3aveValue【橋りょう・トンネル】&#10;一人当たり有形固定資産（償却資産）額"/>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20764</xdr:rowOff>
    </xdr:from>
    <xdr:ext cx="599010" cy="259045"/>
    <xdr:sp macro="" textlink="">
      <xdr:nvSpPr>
        <xdr:cNvPr id="205" name="n_2mainValue【橋りょう・トンネル】&#10;一人当たり有形固定資産（償却資産）額"/>
        <xdr:cNvSpPr txBox="1"/>
      </xdr:nvSpPr>
      <xdr:spPr>
        <a:xfrm>
          <a:off x="8450795" y="99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6" name="テキスト ボックス 21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7" name="直線コネクタ 21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8" name="テキスト ボックス 21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9" name="直線コネクタ 21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0" name="テキスト ボックス 21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1" name="直線コネクタ 22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2" name="テキスト ボックス 22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3" name="直線コネクタ 22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4" name="テキスト ボックス 22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5" name="直線コネクタ 22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6" name="テキスト ボックス 22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8" name="テキスト ボックス 22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30" name="直線コネクタ 229"/>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31"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32" name="直線コネクタ 231"/>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33"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34" name="直線コネクタ 233"/>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35" name="【公営住宅】&#10;有形固定資産減価償却率平均値テキスト"/>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36" name="フローチャート: 判断 235"/>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37" name="フローチャート: 判断 236"/>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38" name="フローチャート: 判断 237"/>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39" name="フローチャート: 判断 238"/>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124461</xdr:rowOff>
    </xdr:from>
    <xdr:to>
      <xdr:col>15</xdr:col>
      <xdr:colOff>101600</xdr:colOff>
      <xdr:row>84</xdr:row>
      <xdr:rowOff>54611</xdr:rowOff>
    </xdr:to>
    <xdr:sp macro="" textlink="">
      <xdr:nvSpPr>
        <xdr:cNvPr id="245" name="楕円 244"/>
        <xdr:cNvSpPr/>
      </xdr:nvSpPr>
      <xdr:spPr>
        <a:xfrm>
          <a:off x="2857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8272</xdr:rowOff>
    </xdr:from>
    <xdr:ext cx="405111" cy="259045"/>
    <xdr:sp macro="" textlink="">
      <xdr:nvSpPr>
        <xdr:cNvPr id="246" name="n_1aveValue【公営住宅】&#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47"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48" name="n_3aveValue【公営住宅】&#10;有形固定資産減価償却率"/>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45738</xdr:rowOff>
    </xdr:from>
    <xdr:ext cx="405111" cy="259045"/>
    <xdr:sp macro="" textlink="">
      <xdr:nvSpPr>
        <xdr:cNvPr id="249" name="n_2mainValue【公営住宅】&#10;有形固定資産減価償却率"/>
        <xdr:cNvSpPr txBox="1"/>
      </xdr:nvSpPr>
      <xdr:spPr>
        <a:xfrm>
          <a:off x="2705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0" name="直線コネクタ 25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1" name="テキスト ボックス 26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2" name="直線コネクタ 26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3" name="テキスト ボックス 26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4" name="直線コネクタ 26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5" name="テキスト ボックス 26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6" name="直線コネクタ 26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7" name="テキスト ボックス 26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8" name="直線コネクタ 26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9" name="テキスト ボックス 26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0" name="直線コネクタ 26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71" name="テキスト ボックス 270"/>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3" name="テキスト ボックス 27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275" name="直線コネクタ 274"/>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276"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277" name="直線コネクタ 276"/>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278"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279" name="直線コネクタ 278"/>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280" name="【公営住宅】&#10;一人当たり面積平均値テキスト"/>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281" name="フローチャート: 判断 280"/>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282" name="フローチャート: 判断 281"/>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83" name="フローチャート: 判断 282"/>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284" name="フローチャート: 判断 283"/>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63064</xdr:rowOff>
    </xdr:from>
    <xdr:to>
      <xdr:col>46</xdr:col>
      <xdr:colOff>38100</xdr:colOff>
      <xdr:row>84</xdr:row>
      <xdr:rowOff>164664</xdr:rowOff>
    </xdr:to>
    <xdr:sp macro="" textlink="">
      <xdr:nvSpPr>
        <xdr:cNvPr id="290" name="楕円 289"/>
        <xdr:cNvSpPr/>
      </xdr:nvSpPr>
      <xdr:spPr>
        <a:xfrm>
          <a:off x="8699500" y="1446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40603</xdr:rowOff>
    </xdr:from>
    <xdr:ext cx="469744" cy="259045"/>
    <xdr:sp macro="" textlink="">
      <xdr:nvSpPr>
        <xdr:cNvPr id="291" name="n_1aveValue【公営住宅】&#10;一人当たり面積"/>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292" name="n_2aveValue【公営住宅】&#10;一人当たり面積"/>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293" name="n_3aveValue【公営住宅】&#10;一人当たり面積"/>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9741</xdr:rowOff>
    </xdr:from>
    <xdr:ext cx="469744" cy="259045"/>
    <xdr:sp macro="" textlink="">
      <xdr:nvSpPr>
        <xdr:cNvPr id="294" name="n_2mainValue【公営住宅】&#10;一人当たり面積"/>
        <xdr:cNvSpPr txBox="1"/>
      </xdr:nvSpPr>
      <xdr:spPr>
        <a:xfrm>
          <a:off x="8515427" y="1424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4" name="正方形/長方形 3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5" name="正方形/長方形 3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6" name="正方形/長方形 3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7" name="正方形/長方形 3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8" name="正方形/長方形 3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9" name="正方形/長方形 3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9" name="テキスト ボックス 3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0" name="直線コネクタ 3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1" name="直線コネクタ 32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2" name="テキスト ボックス 32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3" name="直線コネクタ 32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4" name="テキスト ボックス 32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5" name="直線コネクタ 32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6" name="テキスト ボックス 32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7" name="直線コネクタ 32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8" name="テキスト ボックス 32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9" name="直線コネクタ 32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0" name="テキスト ボックス 32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1" name="直線コネクタ 33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2" name="テキスト ボックス 33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3" name="直線コネクタ 3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4" name="テキスト ボックス 3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36" name="直線コネクタ 335"/>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37"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38" name="直線コネクタ 337"/>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39"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0" name="直線コネクタ 33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41"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42" name="フローチャート: 判断 341"/>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43" name="フローチャート: 判断 342"/>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44" name="フローチャート: 判断 343"/>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45" name="フローチャート: 判断 344"/>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6" name="テキスト ボックス 3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123372</xdr:rowOff>
    </xdr:from>
    <xdr:to>
      <xdr:col>76</xdr:col>
      <xdr:colOff>165100</xdr:colOff>
      <xdr:row>33</xdr:row>
      <xdr:rowOff>53522</xdr:rowOff>
    </xdr:to>
    <xdr:sp macro="" textlink="">
      <xdr:nvSpPr>
        <xdr:cNvPr id="351" name="楕円 350"/>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74947</xdr:rowOff>
    </xdr:from>
    <xdr:ext cx="405111" cy="259045"/>
    <xdr:sp macro="" textlink="">
      <xdr:nvSpPr>
        <xdr:cNvPr id="352"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353" name="n_2aveValue【認定こども園・幼稚園・保育所】&#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354" name="n_3aveValue【認定こども園・幼稚園・保育所】&#10;有形固定資産減価償却率"/>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355" name="n_2mainValue【認定こども園・幼稚園・保育所】&#10;有形固定資産減価償却率"/>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7" name="テキスト ボックス 3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9" name="テキスト ボックス 3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1" name="テキスト ボックス 3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3" name="テキスト ボックス 3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377" name="直線コネクタ 376"/>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378"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379" name="直線コネクタ 378"/>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380"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381" name="直線コネクタ 380"/>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382" name="【認定こども園・幼稚園・保育所】&#10;一人当たり面積平均値テキスト"/>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383" name="フローチャート: 判断 382"/>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384" name="フローチャート: 判断 383"/>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385" name="フローチャート: 判断 384"/>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386" name="フローチャート: 判断 385"/>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71120</xdr:rowOff>
    </xdr:from>
    <xdr:to>
      <xdr:col>107</xdr:col>
      <xdr:colOff>101600</xdr:colOff>
      <xdr:row>41</xdr:row>
      <xdr:rowOff>1270</xdr:rowOff>
    </xdr:to>
    <xdr:sp macro="" textlink="">
      <xdr:nvSpPr>
        <xdr:cNvPr id="392" name="楕円 391"/>
        <xdr:cNvSpPr/>
      </xdr:nvSpPr>
      <xdr:spPr>
        <a:xfrm>
          <a:off x="20383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120667</xdr:rowOff>
    </xdr:from>
    <xdr:ext cx="469744" cy="259045"/>
    <xdr:sp macro="" textlink="">
      <xdr:nvSpPr>
        <xdr:cNvPr id="393" name="n_1aveValue【認定こども園・幼稚園・保育所】&#10;一人当たり面積"/>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394"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395"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163847</xdr:rowOff>
    </xdr:from>
    <xdr:ext cx="469744" cy="259045"/>
    <xdr:sp macro="" textlink="">
      <xdr:nvSpPr>
        <xdr:cNvPr id="396" name="n_2mainValue【認定こども園・幼稚園・保育所】&#10;一人当たり面積"/>
        <xdr:cNvSpPr txBox="1"/>
      </xdr:nvSpPr>
      <xdr:spPr>
        <a:xfrm>
          <a:off x="20199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7" name="正方形/長方形 3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8" name="正方形/長方形 3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9" name="正方形/長方形 3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0" name="正方形/長方形 3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1" name="正方形/長方形 4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2" name="正方形/長方形 4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3" name="正方形/長方形 4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正方形/長方形 4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5" name="テキスト ボックス 4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6" name="直線コネクタ 4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07" name="テキスト ボックス 40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8" name="直線コネクタ 40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9" name="テキスト ボックス 40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0" name="直線コネクタ 40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1" name="テキスト ボックス 41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2" name="直線コネクタ 41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3" name="テキスト ボックス 41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4" name="直線コネクタ 41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5" name="テキスト ボックス 41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6" name="直線コネクタ 41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17" name="テキスト ボックス 41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8" name="直線コネクタ 4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9" name="テキスト ボックス 41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21" name="直線コネクタ 420"/>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22"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23" name="直線コネクタ 422"/>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24"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25" name="直線コネクタ 424"/>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426"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27" name="フローチャート: 判断 426"/>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28" name="フローチャート: 判断 42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29" name="フローチャート: 判断 42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430" name="フローチャート: 判断 429"/>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1" name="テキスト ボックス 4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2" name="テキスト ボックス 4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3" name="テキスト ボックス 4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4" name="テキスト ボックス 4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5" name="テキスト ボックス 4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29210</xdr:rowOff>
    </xdr:from>
    <xdr:to>
      <xdr:col>76</xdr:col>
      <xdr:colOff>165100</xdr:colOff>
      <xdr:row>60</xdr:row>
      <xdr:rowOff>130810</xdr:rowOff>
    </xdr:to>
    <xdr:sp macro="" textlink="">
      <xdr:nvSpPr>
        <xdr:cNvPr id="436" name="楕円 435"/>
        <xdr:cNvSpPr/>
      </xdr:nvSpPr>
      <xdr:spPr>
        <a:xfrm>
          <a:off x="14541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65422</xdr:rowOff>
    </xdr:from>
    <xdr:ext cx="405111" cy="259045"/>
    <xdr:sp macro="" textlink="">
      <xdr:nvSpPr>
        <xdr:cNvPr id="437"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438"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439" name="n_3aveValue【学校施設】&#10;有形固定資産減価償却率"/>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121937</xdr:rowOff>
    </xdr:from>
    <xdr:ext cx="405111" cy="259045"/>
    <xdr:sp macro="" textlink="">
      <xdr:nvSpPr>
        <xdr:cNvPr id="440" name="n_2mainValue【学校施設】&#10;有形固定資産減価償却率"/>
        <xdr:cNvSpPr txBox="1"/>
      </xdr:nvSpPr>
      <xdr:spPr>
        <a:xfrm>
          <a:off x="14389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1" name="正方形/長方形 4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2" name="正方形/長方形 4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3" name="正方形/長方形 4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4" name="正方形/長方形 4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5" name="正方形/長方形 4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6" name="正方形/長方形 4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7" name="正方形/長方形 4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8" name="正方形/長方形 4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9" name="テキスト ボックス 4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0" name="直線コネクタ 4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1" name="直線コネクタ 45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2" name="テキスト ボックス 45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3" name="直線コネクタ 45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54" name="テキスト ボックス 453"/>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5" name="直線コネクタ 45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56" name="テキスト ボックス 455"/>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7" name="直線コネクタ 45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58" name="テキスト ボックス 457"/>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9" name="直線コネクタ 4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0" name="テキスト ボックス 45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462" name="直線コネクタ 461"/>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463"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464" name="直線コネクタ 463"/>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465"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466" name="直線コネクタ 465"/>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467" name="【学校施設】&#10;一人当たり面積平均値テキスト"/>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468" name="フローチャート: 判断 467"/>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469" name="フローチャート: 判断 468"/>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470" name="フローチャート: 判断 469"/>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471" name="フローチャート: 判断 470"/>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2" name="テキスト ボックス 4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3" name="テキスト ボックス 4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4" name="テキスト ボックス 4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5" name="テキスト ボックス 4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6" name="テキスト ボックス 4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56505</xdr:rowOff>
    </xdr:from>
    <xdr:to>
      <xdr:col>107</xdr:col>
      <xdr:colOff>101600</xdr:colOff>
      <xdr:row>63</xdr:row>
      <xdr:rowOff>158105</xdr:rowOff>
    </xdr:to>
    <xdr:sp macro="" textlink="">
      <xdr:nvSpPr>
        <xdr:cNvPr id="477" name="楕円 476"/>
        <xdr:cNvSpPr/>
      </xdr:nvSpPr>
      <xdr:spPr>
        <a:xfrm>
          <a:off x="20383500" y="108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129872</xdr:rowOff>
    </xdr:from>
    <xdr:ext cx="469744" cy="259045"/>
    <xdr:sp macro="" textlink="">
      <xdr:nvSpPr>
        <xdr:cNvPr id="478" name="n_1aveValue【学校施設】&#10;一人当たり面積"/>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479" name="n_2aveValue【学校施設】&#10;一人当たり面積"/>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480" name="n_3aveValue【学校施設】&#10;一人当たり面積"/>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149232</xdr:rowOff>
    </xdr:from>
    <xdr:ext cx="469744" cy="259045"/>
    <xdr:sp macro="" textlink="">
      <xdr:nvSpPr>
        <xdr:cNvPr id="481" name="n_2mainValue【学校施設】&#10;一人当たり面積"/>
        <xdr:cNvSpPr txBox="1"/>
      </xdr:nvSpPr>
      <xdr:spPr>
        <a:xfrm>
          <a:off x="20199427" y="1095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2" name="正方形/長方形 4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3" name="正方形/長方形 4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4" name="正方形/長方形 4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5" name="正方形/長方形 4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6" name="正方形/長方形 4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7" name="正方形/長方形 4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8" name="正方形/長方形 4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9" name="正方形/長方形 4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0" name="テキスト ボックス 4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1" name="直線コネクタ 4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2" name="直線コネクタ 49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3" name="テキスト ボックス 49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4" name="直線コネクタ 49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5" name="テキスト ボックス 49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6" name="直線コネクタ 49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7" name="テキスト ボックス 49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8" name="直線コネクタ 49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9" name="テキスト ボックス 49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0" name="直線コネクタ 49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1" name="テキスト ボックス 50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2" name="直線コネクタ 50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3" name="テキスト ボックス 50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4" name="直線コネクタ 5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5" name="テキスト ボックス 50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07" name="直線コネクタ 506"/>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08"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09" name="直線コネクタ 508"/>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1" name="直線コネクタ 51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12" name="【児童館】&#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13" name="フローチャート: 判断 512"/>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514" name="フローチャート: 判断 513"/>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515" name="フローチャート: 判断 514"/>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516" name="フローチャート: 判断 515"/>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7" name="テキスト ボックス 51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8" name="テキスト ボックス 51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9" name="テキスト ボックス 51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0" name="テキスト ボックス 51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1" name="テキスト ボックス 52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101600</xdr:rowOff>
    </xdr:from>
    <xdr:to>
      <xdr:col>76</xdr:col>
      <xdr:colOff>165100</xdr:colOff>
      <xdr:row>81</xdr:row>
      <xdr:rowOff>31750</xdr:rowOff>
    </xdr:to>
    <xdr:sp macro="" textlink="">
      <xdr:nvSpPr>
        <xdr:cNvPr id="522" name="楕円 521"/>
        <xdr:cNvSpPr/>
      </xdr:nvSpPr>
      <xdr:spPr>
        <a:xfrm>
          <a:off x="14541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169108</xdr:rowOff>
    </xdr:from>
    <xdr:ext cx="405111" cy="259045"/>
    <xdr:sp macro="" textlink="">
      <xdr:nvSpPr>
        <xdr:cNvPr id="523" name="n_1aveValue【児童館】&#10;有形固定資産減価償却率"/>
        <xdr:cNvSpPr txBox="1"/>
      </xdr:nvSpPr>
      <xdr:spPr>
        <a:xfrm>
          <a:off x="152660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524" name="n_2aveValue【児童館】&#10;有形固定資産減価償却率"/>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144615</xdr:rowOff>
    </xdr:from>
    <xdr:ext cx="405111" cy="259045"/>
    <xdr:sp macro="" textlink="">
      <xdr:nvSpPr>
        <xdr:cNvPr id="525" name="n_3aveValue【児童館】&#10;有形固定資産減価償却率"/>
        <xdr:cNvSpPr txBox="1"/>
      </xdr:nvSpPr>
      <xdr:spPr>
        <a:xfrm>
          <a:off x="13500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48277</xdr:rowOff>
    </xdr:from>
    <xdr:ext cx="405111" cy="259045"/>
    <xdr:sp macro="" textlink="">
      <xdr:nvSpPr>
        <xdr:cNvPr id="526" name="n_2mainValue【児童館】&#10;有形固定資産減価償却率"/>
        <xdr:cNvSpPr txBox="1"/>
      </xdr:nvSpPr>
      <xdr:spPr>
        <a:xfrm>
          <a:off x="14389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7" name="正方形/長方形 5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8" name="正方形/長方形 5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9" name="正方形/長方形 5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0" name="正方形/長方形 5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1" name="正方形/長方形 5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2" name="正方形/長方形 5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3" name="正方形/長方形 5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4" name="正方形/長方形 5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5" name="テキスト ボックス 5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6" name="直線コネクタ 5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37" name="直線コネクタ 53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38" name="テキスト ボックス 53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39" name="直線コネクタ 53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40" name="テキスト ボックス 53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41" name="直線コネクタ 54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42" name="テキスト ボックス 54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43" name="直線コネクタ 54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44" name="テキスト ボックス 54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45" name="直線コネクタ 54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46" name="テキスト ボックス 54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47" name="直線コネクタ 54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48" name="テキスト ボックス 54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9" name="直線コネクタ 5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0" name="テキスト ボックス 5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552" name="直線コネクタ 551"/>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553"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554" name="直線コネクタ 553"/>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555"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556" name="直線コネクタ 555"/>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557"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58" name="フローチャート: 判断 557"/>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559" name="フローチャート: 判断 558"/>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560" name="フローチャート: 判断 559"/>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561" name="フローチャート: 判断 560"/>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2" name="テキスト ボックス 5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3" name="テキスト ボックス 5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4" name="テキスト ボックス 5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5" name="テキスト ボックス 5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6" name="テキスト ボックス 5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36286</xdr:rowOff>
    </xdr:from>
    <xdr:to>
      <xdr:col>107</xdr:col>
      <xdr:colOff>101600</xdr:colOff>
      <xdr:row>84</xdr:row>
      <xdr:rowOff>137886</xdr:rowOff>
    </xdr:to>
    <xdr:sp macro="" textlink="">
      <xdr:nvSpPr>
        <xdr:cNvPr id="567" name="楕円 566"/>
        <xdr:cNvSpPr/>
      </xdr:nvSpPr>
      <xdr:spPr>
        <a:xfrm>
          <a:off x="20383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89098</xdr:rowOff>
    </xdr:from>
    <xdr:ext cx="469744" cy="259045"/>
    <xdr:sp macro="" textlink="">
      <xdr:nvSpPr>
        <xdr:cNvPr id="568" name="n_1aveValue【児童館】&#10;一人当たり面積"/>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569" name="n_2aveValue【児童館】&#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570"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129013</xdr:rowOff>
    </xdr:from>
    <xdr:ext cx="469744" cy="259045"/>
    <xdr:sp macro="" textlink="">
      <xdr:nvSpPr>
        <xdr:cNvPr id="571" name="n_2mainValue【児童館】&#10;一人当たり面積"/>
        <xdr:cNvSpPr txBox="1"/>
      </xdr:nvSpPr>
      <xdr:spPr>
        <a:xfrm>
          <a:off x="20199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2" name="正方形/長方形 5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3" name="正方形/長方形 5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4" name="正方形/長方形 5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5" name="正方形/長方形 5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6" name="正方形/長方形 5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7" name="正方形/長方形 5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8" name="正方形/長方形 5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9" name="正方形/長方形 5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0" name="テキスト ボックス 5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1" name="直線コネクタ 5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2" name="直線コネクタ 58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3" name="テキスト ボックス 58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4" name="直線コネクタ 58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5" name="テキスト ボックス 58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6" name="直線コネクタ 58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7" name="テキスト ボックス 58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8" name="直線コネクタ 58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9" name="テキスト ボックス 58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0" name="直線コネクタ 58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1" name="テキスト ボックス 59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2" name="直線コネクタ 59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3" name="テキスト ボックス 59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4" name="直線コネクタ 5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5" name="テキスト ボックス 5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597" name="直線コネクタ 596"/>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598"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599" name="直線コネクタ 598"/>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1" name="直線コネクタ 60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02"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03" name="フローチャート: 判断 602"/>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604" name="フローチャート: 判断 603"/>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605" name="フローチャート: 判断 604"/>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606" name="フローチャート: 判断 605"/>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7" name="テキスト ボックス 6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8" name="テキスト ボックス 6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9" name="テキスト ボックス 6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0" name="テキスト ボックス 6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1" name="テキスト ボックス 6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80918</xdr:rowOff>
    </xdr:from>
    <xdr:to>
      <xdr:col>76</xdr:col>
      <xdr:colOff>165100</xdr:colOff>
      <xdr:row>102</xdr:row>
      <xdr:rowOff>11068</xdr:rowOff>
    </xdr:to>
    <xdr:sp macro="" textlink="">
      <xdr:nvSpPr>
        <xdr:cNvPr id="612" name="楕円 611"/>
        <xdr:cNvSpPr/>
      </xdr:nvSpPr>
      <xdr:spPr>
        <a:xfrm>
          <a:off x="14541500" y="1739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73314</xdr:rowOff>
    </xdr:from>
    <xdr:ext cx="405111" cy="259045"/>
    <xdr:sp macro="" textlink="">
      <xdr:nvSpPr>
        <xdr:cNvPr id="613" name="n_1aveValue【公民館】&#10;有形固定資産減価償却率"/>
        <xdr:cNvSpPr txBox="1"/>
      </xdr:nvSpPr>
      <xdr:spPr>
        <a:xfrm>
          <a:off x="15266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614"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615" name="n_3aveValue【公民館】&#10;有形固定資産減価償却率"/>
        <xdr:cNvSpPr txBox="1"/>
      </xdr:nvSpPr>
      <xdr:spPr>
        <a:xfrm>
          <a:off x="13500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27595</xdr:rowOff>
    </xdr:from>
    <xdr:ext cx="405111" cy="259045"/>
    <xdr:sp macro="" textlink="">
      <xdr:nvSpPr>
        <xdr:cNvPr id="616" name="n_2mainValue【公民館】&#10;有形固定資産減価償却率"/>
        <xdr:cNvSpPr txBox="1"/>
      </xdr:nvSpPr>
      <xdr:spPr>
        <a:xfrm>
          <a:off x="14389744" y="1717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7" name="正方形/長方形 6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8" name="正方形/長方形 6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9" name="正方形/長方形 6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0" name="正方形/長方形 6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1" name="正方形/長方形 6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2" name="正方形/長方形 6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3" name="正方形/長方形 6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4" name="正方形/長方形 6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5" name="テキスト ボックス 6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6" name="直線コネクタ 6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7" name="直線コネクタ 62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8" name="テキスト ボックス 62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9" name="直線コネクタ 62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0" name="テキスト ボックス 62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1" name="直線コネクタ 63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2" name="テキスト ボックス 63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3" name="直線コネクタ 63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4" name="テキスト ボックス 63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5" name="直線コネクタ 63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6" name="テキスト ボックス 63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7" name="直線コネクタ 63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8" name="テキスト ボックス 63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9" name="直線コネクタ 6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0" name="テキスト ボックス 6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642" name="直線コネクタ 641"/>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43"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44" name="直線コネクタ 643"/>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645"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646" name="直線コネクタ 645"/>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647"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648" name="フローチャート: 判断 647"/>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649" name="フローチャート: 判断 648"/>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50" name="フローチャート: 判断 649"/>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651" name="フローチャート: 判断 650"/>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2" name="テキスト ボックス 6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3" name="テキスト ボックス 6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4" name="テキスト ボックス 6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5" name="テキスト ボックス 6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6" name="テキスト ボックス 6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7438</xdr:rowOff>
    </xdr:from>
    <xdr:to>
      <xdr:col>107</xdr:col>
      <xdr:colOff>101600</xdr:colOff>
      <xdr:row>108</xdr:row>
      <xdr:rowOff>109038</xdr:rowOff>
    </xdr:to>
    <xdr:sp macro="" textlink="">
      <xdr:nvSpPr>
        <xdr:cNvPr id="657" name="楕円 656"/>
        <xdr:cNvSpPr/>
      </xdr:nvSpPr>
      <xdr:spPr>
        <a:xfrm>
          <a:off x="20383500" y="18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97807</xdr:rowOff>
    </xdr:from>
    <xdr:ext cx="469744" cy="259045"/>
    <xdr:sp macro="" textlink="">
      <xdr:nvSpPr>
        <xdr:cNvPr id="658" name="n_1aveValue【公民館】&#10;一人当たり面積"/>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659"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660" name="n_3aveValue【公民館】&#10;一人当たり面積"/>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100165</xdr:rowOff>
    </xdr:from>
    <xdr:ext cx="469744" cy="259045"/>
    <xdr:sp macro="" textlink="">
      <xdr:nvSpPr>
        <xdr:cNvPr id="661" name="n_2mainValue【公民館】&#10;一人当たり面積"/>
        <xdr:cNvSpPr txBox="1"/>
      </xdr:nvSpPr>
      <xdr:spPr>
        <a:xfrm>
          <a:off x="20199427" y="1861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年以上経過している公共施設が多数存在しており、老朽化が進んでいる。</a:t>
          </a:r>
        </a:p>
        <a:p>
          <a:r>
            <a:rPr kumimoji="1" lang="ja-JP" altLang="en-US" sz="1300">
              <a:latin typeface="ＭＳ Ｐゴシック" panose="020B0600070205080204" pitchFamily="50" charset="-128"/>
              <a:ea typeface="ＭＳ Ｐゴシック" panose="020B0600070205080204" pitchFamily="50" charset="-128"/>
            </a:rPr>
            <a:t>財政状況を鑑み、今後公共施設の更新を行うことで有形固定資産原価償却率の減少に努める。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北海道深川市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20,804
20,713
529.42
17,278,685
17,163,192
67,246
9,279,871
22,575,692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92727</xdr:rowOff>
    </xdr:from>
    <xdr:ext cx="405111" cy="259045"/>
    <xdr:sp macro="" textlink="">
      <xdr:nvSpPr>
        <xdr:cNvPr id="63" name="n_1aveValue【図書館】&#10;有形固定資産減価償却率"/>
        <xdr:cNvSpPr txBox="1"/>
      </xdr:nvSpPr>
      <xdr:spPr>
        <a:xfrm>
          <a:off x="35820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156210</xdr:rowOff>
    </xdr:from>
    <xdr:to>
      <xdr:col>15</xdr:col>
      <xdr:colOff>101600</xdr:colOff>
      <xdr:row>39</xdr:row>
      <xdr:rowOff>86360</xdr:rowOff>
    </xdr:to>
    <xdr:sp macro="" textlink="">
      <xdr:nvSpPr>
        <xdr:cNvPr id="64" name="フローチャート: 判断 63"/>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77487</xdr:rowOff>
    </xdr:from>
    <xdr:ext cx="405111" cy="259045"/>
    <xdr:sp macro="" textlink="">
      <xdr:nvSpPr>
        <xdr:cNvPr id="65" name="n_2aveValue【図書館】&#10;有形固定資産減価償却率"/>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142240</xdr:rowOff>
    </xdr:from>
    <xdr:to>
      <xdr:col>10</xdr:col>
      <xdr:colOff>165100</xdr:colOff>
      <xdr:row>39</xdr:row>
      <xdr:rowOff>72390</xdr:rowOff>
    </xdr:to>
    <xdr:sp macro="" textlink="">
      <xdr:nvSpPr>
        <xdr:cNvPr id="66" name="フローチャート: 判断 65"/>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88917</xdr:rowOff>
    </xdr:from>
    <xdr:ext cx="405111" cy="259045"/>
    <xdr:sp macro="" textlink="">
      <xdr:nvSpPr>
        <xdr:cNvPr id="67" name="n_3aveValue【図書館】&#10;有形固定資産減価償却率"/>
        <xdr:cNvSpPr txBox="1"/>
      </xdr:nvSpPr>
      <xdr:spPr>
        <a:xfrm>
          <a:off x="1816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101600</xdr:rowOff>
    </xdr:from>
    <xdr:to>
      <xdr:col>15</xdr:col>
      <xdr:colOff>101600</xdr:colOff>
      <xdr:row>38</xdr:row>
      <xdr:rowOff>31750</xdr:rowOff>
    </xdr:to>
    <xdr:sp macro="" textlink="">
      <xdr:nvSpPr>
        <xdr:cNvPr id="73" name="楕円 72"/>
        <xdr:cNvSpPr/>
      </xdr:nvSpPr>
      <xdr:spPr>
        <a:xfrm>
          <a:off x="2857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48277</xdr:rowOff>
    </xdr:from>
    <xdr:ext cx="405111" cy="259045"/>
    <xdr:sp macro="" textlink="">
      <xdr:nvSpPr>
        <xdr:cNvPr id="74" name="n_2mainValue【図書館】&#10;有形固定資産減価償却率"/>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12192</xdr:rowOff>
    </xdr:from>
    <xdr:to>
      <xdr:col>54</xdr:col>
      <xdr:colOff>189865</xdr:colOff>
      <xdr:row>41</xdr:row>
      <xdr:rowOff>87630</xdr:rowOff>
    </xdr:to>
    <xdr:cxnSp macro="">
      <xdr:nvCxnSpPr>
        <xdr:cNvPr id="96" name="直線コネクタ 95"/>
        <xdr:cNvCxnSpPr/>
      </xdr:nvCxnSpPr>
      <xdr:spPr>
        <a:xfrm flipV="1">
          <a:off x="10476865" y="618439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97"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98" name="直線コネクタ 97"/>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130319</xdr:rowOff>
    </xdr:from>
    <xdr:ext cx="469744" cy="259045"/>
    <xdr:sp macro="" textlink="">
      <xdr:nvSpPr>
        <xdr:cNvPr id="99" name="【図書館】&#10;一人当たり面積最大値テキスト"/>
        <xdr:cNvSpPr txBox="1"/>
      </xdr:nvSpPr>
      <xdr:spPr>
        <a:xfrm>
          <a:off x="10515600" y="595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12192</xdr:rowOff>
    </xdr:from>
    <xdr:to>
      <xdr:col>55</xdr:col>
      <xdr:colOff>88900</xdr:colOff>
      <xdr:row>36</xdr:row>
      <xdr:rowOff>12192</xdr:rowOff>
    </xdr:to>
    <xdr:cxnSp macro="">
      <xdr:nvCxnSpPr>
        <xdr:cNvPr id="100" name="直線コネクタ 99"/>
        <xdr:cNvCxnSpPr/>
      </xdr:nvCxnSpPr>
      <xdr:spPr>
        <a:xfrm>
          <a:off x="10388600" y="6184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1"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2" name="フローチャート: 判断 101"/>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151130</xdr:rowOff>
    </xdr:from>
    <xdr:to>
      <xdr:col>50</xdr:col>
      <xdr:colOff>165100</xdr:colOff>
      <xdr:row>40</xdr:row>
      <xdr:rowOff>81280</xdr:rowOff>
    </xdr:to>
    <xdr:sp macro="" textlink="">
      <xdr:nvSpPr>
        <xdr:cNvPr id="103" name="フローチャート: 判断 102"/>
        <xdr:cNvSpPr/>
      </xdr:nvSpPr>
      <xdr:spPr>
        <a:xfrm>
          <a:off x="9588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97807</xdr:rowOff>
    </xdr:from>
    <xdr:ext cx="469744" cy="259045"/>
    <xdr:sp macro="" textlink="">
      <xdr:nvSpPr>
        <xdr:cNvPr id="104" name="n_1aveValue【図書館】&#10;一人当たり面積"/>
        <xdr:cNvSpPr txBox="1"/>
      </xdr:nvSpPr>
      <xdr:spPr>
        <a:xfrm>
          <a:off x="9391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155702</xdr:rowOff>
    </xdr:from>
    <xdr:to>
      <xdr:col>46</xdr:col>
      <xdr:colOff>38100</xdr:colOff>
      <xdr:row>40</xdr:row>
      <xdr:rowOff>85852</xdr:rowOff>
    </xdr:to>
    <xdr:sp macro="" textlink="">
      <xdr:nvSpPr>
        <xdr:cNvPr id="105" name="フローチャート: 判断 104"/>
        <xdr:cNvSpPr/>
      </xdr:nvSpPr>
      <xdr:spPr>
        <a:xfrm>
          <a:off x="86995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76979</xdr:rowOff>
    </xdr:from>
    <xdr:ext cx="469744" cy="259045"/>
    <xdr:sp macro="" textlink="">
      <xdr:nvSpPr>
        <xdr:cNvPr id="106" name="n_2aveValue【図書館】&#10;一人当たり面積"/>
        <xdr:cNvSpPr txBox="1"/>
      </xdr:nvSpPr>
      <xdr:spPr>
        <a:xfrm>
          <a:off x="85154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160274</xdr:rowOff>
    </xdr:from>
    <xdr:to>
      <xdr:col>41</xdr:col>
      <xdr:colOff>101600</xdr:colOff>
      <xdr:row>40</xdr:row>
      <xdr:rowOff>90424</xdr:rowOff>
    </xdr:to>
    <xdr:sp macro="" textlink="">
      <xdr:nvSpPr>
        <xdr:cNvPr id="107" name="フローチャート: 判断 106"/>
        <xdr:cNvSpPr/>
      </xdr:nvSpPr>
      <xdr:spPr>
        <a:xfrm>
          <a:off x="7810500" y="684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106951</xdr:rowOff>
    </xdr:from>
    <xdr:ext cx="469744" cy="259045"/>
    <xdr:sp macro="" textlink="">
      <xdr:nvSpPr>
        <xdr:cNvPr id="108" name="n_3aveValue【図書館】&#10;一人当たり面積"/>
        <xdr:cNvSpPr txBox="1"/>
      </xdr:nvSpPr>
      <xdr:spPr>
        <a:xfrm>
          <a:off x="7626427" y="662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144272</xdr:rowOff>
    </xdr:from>
    <xdr:to>
      <xdr:col>46</xdr:col>
      <xdr:colOff>38100</xdr:colOff>
      <xdr:row>35</xdr:row>
      <xdr:rowOff>74422</xdr:rowOff>
    </xdr:to>
    <xdr:sp macro="" textlink="">
      <xdr:nvSpPr>
        <xdr:cNvPr id="114" name="楕円 113"/>
        <xdr:cNvSpPr/>
      </xdr:nvSpPr>
      <xdr:spPr>
        <a:xfrm>
          <a:off x="8699500" y="59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33</xdr:row>
      <xdr:rowOff>90949</xdr:rowOff>
    </xdr:from>
    <xdr:ext cx="469744" cy="259045"/>
    <xdr:sp macro="" textlink="">
      <xdr:nvSpPr>
        <xdr:cNvPr id="115" name="n_2mainValue【図書館】&#10;一人当たり面積"/>
        <xdr:cNvSpPr txBox="1"/>
      </xdr:nvSpPr>
      <xdr:spPr>
        <a:xfrm>
          <a:off x="8515427" y="574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40" name="直線コネクタ 139"/>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41"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42" name="直線コネクタ 141"/>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43"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44" name="直線コネクタ 143"/>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45"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46" name="フローチャート: 判断 145"/>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47" name="フローチャート: 判断 146"/>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52087</xdr:rowOff>
    </xdr:from>
    <xdr:ext cx="405111" cy="259045"/>
    <xdr:sp macro="" textlink="">
      <xdr:nvSpPr>
        <xdr:cNvPr id="148" name="n_1aveValue【体育館・プール】&#10;有形固定資産減価償却率"/>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122555</xdr:rowOff>
    </xdr:from>
    <xdr:to>
      <xdr:col>15</xdr:col>
      <xdr:colOff>101600</xdr:colOff>
      <xdr:row>60</xdr:row>
      <xdr:rowOff>52705</xdr:rowOff>
    </xdr:to>
    <xdr:sp macro="" textlink="">
      <xdr:nvSpPr>
        <xdr:cNvPr id="149" name="フローチャート: 判断 148"/>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43832</xdr:rowOff>
    </xdr:from>
    <xdr:ext cx="405111" cy="259045"/>
    <xdr:sp macro="" textlink="">
      <xdr:nvSpPr>
        <xdr:cNvPr id="150"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21590</xdr:rowOff>
    </xdr:from>
    <xdr:to>
      <xdr:col>10</xdr:col>
      <xdr:colOff>165100</xdr:colOff>
      <xdr:row>60</xdr:row>
      <xdr:rowOff>123190</xdr:rowOff>
    </xdr:to>
    <xdr:sp macro="" textlink="">
      <xdr:nvSpPr>
        <xdr:cNvPr id="151" name="フローチャート: 判断 150"/>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139717</xdr:rowOff>
    </xdr:from>
    <xdr:ext cx="405111" cy="259045"/>
    <xdr:sp macro="" textlink="">
      <xdr:nvSpPr>
        <xdr:cNvPr id="152" name="n_3aveValue【体育館・プール】&#10;有形固定資産減価償却率"/>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122555</xdr:rowOff>
    </xdr:from>
    <xdr:to>
      <xdr:col>15</xdr:col>
      <xdr:colOff>101600</xdr:colOff>
      <xdr:row>60</xdr:row>
      <xdr:rowOff>52705</xdr:rowOff>
    </xdr:to>
    <xdr:sp macro="" textlink="">
      <xdr:nvSpPr>
        <xdr:cNvPr id="158" name="楕円 157"/>
        <xdr:cNvSpPr/>
      </xdr:nvSpPr>
      <xdr:spPr>
        <a:xfrm>
          <a:off x="2857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69232</xdr:rowOff>
    </xdr:from>
    <xdr:ext cx="405111" cy="259045"/>
    <xdr:sp macro="" textlink="">
      <xdr:nvSpPr>
        <xdr:cNvPr id="159" name="n_2main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0" name="直線コネクタ 16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1" name="テキスト ボックス 17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2" name="直線コネクタ 17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3" name="テキスト ボックス 17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4" name="直線コネクタ 17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5" name="テキスト ボックス 17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6" name="直線コネクタ 17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7" name="テキスト ボックス 17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81" name="直線コネクタ 180"/>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82"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83" name="直線コネクタ 182"/>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184"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185" name="直線コネクタ 184"/>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186" name="【体育館・プール】&#10;一人当たり面積平均値テキスト"/>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187" name="フローチャート: 判断 186"/>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188" name="フローチャート: 判断 187"/>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89730</xdr:rowOff>
    </xdr:from>
    <xdr:ext cx="469744" cy="259045"/>
    <xdr:sp macro="" textlink="">
      <xdr:nvSpPr>
        <xdr:cNvPr id="189" name="n_1aveValue【体育館・プール】&#10;一人当たり面積"/>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143053</xdr:rowOff>
    </xdr:from>
    <xdr:to>
      <xdr:col>46</xdr:col>
      <xdr:colOff>38100</xdr:colOff>
      <xdr:row>63</xdr:row>
      <xdr:rowOff>73203</xdr:rowOff>
    </xdr:to>
    <xdr:sp macro="" textlink="">
      <xdr:nvSpPr>
        <xdr:cNvPr id="190" name="フローチャート: 判断 189"/>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89730</xdr:rowOff>
    </xdr:from>
    <xdr:ext cx="469744" cy="259045"/>
    <xdr:sp macro="" textlink="">
      <xdr:nvSpPr>
        <xdr:cNvPr id="191"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864</xdr:rowOff>
    </xdr:from>
    <xdr:to>
      <xdr:col>41</xdr:col>
      <xdr:colOff>101600</xdr:colOff>
      <xdr:row>63</xdr:row>
      <xdr:rowOff>102464</xdr:rowOff>
    </xdr:to>
    <xdr:sp macro="" textlink="">
      <xdr:nvSpPr>
        <xdr:cNvPr id="192" name="フローチャート: 判断 191"/>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118991</xdr:rowOff>
    </xdr:from>
    <xdr:ext cx="469744" cy="259045"/>
    <xdr:sp macro="" textlink="">
      <xdr:nvSpPr>
        <xdr:cNvPr id="193" name="n_3aveValue【体育館・プール】&#10;一人当たり面積"/>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153568</xdr:rowOff>
    </xdr:from>
    <xdr:to>
      <xdr:col>46</xdr:col>
      <xdr:colOff>38100</xdr:colOff>
      <xdr:row>63</xdr:row>
      <xdr:rowOff>83718</xdr:rowOff>
    </xdr:to>
    <xdr:sp macro="" textlink="">
      <xdr:nvSpPr>
        <xdr:cNvPr id="199" name="楕円 198"/>
        <xdr:cNvSpPr/>
      </xdr:nvSpPr>
      <xdr:spPr>
        <a:xfrm>
          <a:off x="8699500" y="1078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74845</xdr:rowOff>
    </xdr:from>
    <xdr:ext cx="469744" cy="259045"/>
    <xdr:sp macro="" textlink="">
      <xdr:nvSpPr>
        <xdr:cNvPr id="200" name="n_2mainValue【体育館・プール】&#10;一人当たり面積"/>
        <xdr:cNvSpPr txBox="1"/>
      </xdr:nvSpPr>
      <xdr:spPr>
        <a:xfrm>
          <a:off x="8515427" y="1087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1" name="テキスト ボックス 21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2" name="直線コネクタ 21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3" name="テキスト ボックス 21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4" name="直線コネクタ 21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5" name="テキスト ボックス 21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6" name="直線コネクタ 21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7" name="テキスト ボックス 21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8" name="直線コネクタ 21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9" name="テキスト ボックス 21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0" name="直線コネクタ 21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1" name="テキスト ボックス 22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25" name="直線コネクタ 224"/>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26"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27" name="直線コネクタ 226"/>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8"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9" name="直線コネクタ 22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30"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31" name="フローチャート: 判断 230"/>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32" name="フローチャート: 判断 231"/>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36847</xdr:rowOff>
    </xdr:from>
    <xdr:ext cx="405111" cy="259045"/>
    <xdr:sp macro="" textlink="">
      <xdr:nvSpPr>
        <xdr:cNvPr id="233" name="n_1aveValue【福祉施設】&#10;有形固定資産減価償却率"/>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34" name="フローチャート: 判断 233"/>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15257</xdr:rowOff>
    </xdr:from>
    <xdr:ext cx="405111" cy="259045"/>
    <xdr:sp macro="" textlink="">
      <xdr:nvSpPr>
        <xdr:cNvPr id="235"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93980</xdr:rowOff>
    </xdr:from>
    <xdr:to>
      <xdr:col>10</xdr:col>
      <xdr:colOff>165100</xdr:colOff>
      <xdr:row>83</xdr:row>
      <xdr:rowOff>24130</xdr:rowOff>
    </xdr:to>
    <xdr:sp macro="" textlink="">
      <xdr:nvSpPr>
        <xdr:cNvPr id="236" name="フローチャート: 判断 235"/>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40657</xdr:rowOff>
    </xdr:from>
    <xdr:ext cx="405111" cy="259045"/>
    <xdr:sp macro="" textlink="">
      <xdr:nvSpPr>
        <xdr:cNvPr id="237" name="n_3aveValue【福祉施設】&#10;有形固定資産減価償却率"/>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69214</xdr:rowOff>
    </xdr:from>
    <xdr:to>
      <xdr:col>15</xdr:col>
      <xdr:colOff>101600</xdr:colOff>
      <xdr:row>81</xdr:row>
      <xdr:rowOff>170814</xdr:rowOff>
    </xdr:to>
    <xdr:sp macro="" textlink="">
      <xdr:nvSpPr>
        <xdr:cNvPr id="243" name="楕円 242"/>
        <xdr:cNvSpPr/>
      </xdr:nvSpPr>
      <xdr:spPr>
        <a:xfrm>
          <a:off x="2857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15891</xdr:rowOff>
    </xdr:from>
    <xdr:ext cx="405111" cy="259045"/>
    <xdr:sp macro="" textlink="">
      <xdr:nvSpPr>
        <xdr:cNvPr id="244" name="n_2mainValue【福祉施設】&#10;有形固定資産減価償却率"/>
        <xdr:cNvSpPr txBox="1"/>
      </xdr:nvSpPr>
      <xdr:spPr>
        <a:xfrm>
          <a:off x="2705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5" name="直線コネクタ 25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6" name="テキスト ボックス 25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7" name="直線コネクタ 25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8" name="テキスト ボックス 25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9" name="直線コネクタ 25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0" name="テキスト ボックス 25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1" name="直線コネクタ 26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2" name="テキスト ボックス 26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3" name="直線コネクタ 26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4" name="テキスト ボックス 26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5" name="直線コネクタ 26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6" name="テキスト ボックス 26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68" name="直線コネクタ 267"/>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69"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70" name="直線コネクタ 269"/>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71"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272" name="直線コネクタ 271"/>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273" name="【福祉施設】&#10;一人当たり面積平均値テキスト"/>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74" name="フローチャート: 判断 273"/>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275" name="フローチャート: 判断 274"/>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167657</xdr:rowOff>
    </xdr:from>
    <xdr:ext cx="469744" cy="259045"/>
    <xdr:sp macro="" textlink="">
      <xdr:nvSpPr>
        <xdr:cNvPr id="276"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39370</xdr:rowOff>
    </xdr:from>
    <xdr:to>
      <xdr:col>46</xdr:col>
      <xdr:colOff>38100</xdr:colOff>
      <xdr:row>85</xdr:row>
      <xdr:rowOff>140970</xdr:rowOff>
    </xdr:to>
    <xdr:sp macro="" textlink="">
      <xdr:nvSpPr>
        <xdr:cNvPr id="277" name="フローチャート: 判断 276"/>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157497</xdr:rowOff>
    </xdr:from>
    <xdr:ext cx="469744" cy="259045"/>
    <xdr:sp macro="" textlink="">
      <xdr:nvSpPr>
        <xdr:cNvPr id="278"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81280</xdr:rowOff>
    </xdr:from>
    <xdr:to>
      <xdr:col>41</xdr:col>
      <xdr:colOff>101600</xdr:colOff>
      <xdr:row>86</xdr:row>
      <xdr:rowOff>11430</xdr:rowOff>
    </xdr:to>
    <xdr:sp macro="" textlink="">
      <xdr:nvSpPr>
        <xdr:cNvPr id="279" name="フローチャート: 判断 278"/>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27957</xdr:rowOff>
    </xdr:from>
    <xdr:ext cx="469744" cy="259045"/>
    <xdr:sp macro="" textlink="">
      <xdr:nvSpPr>
        <xdr:cNvPr id="280" name="n_3aveValue【福祉施設】&#10;一人当たり面積"/>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102870</xdr:rowOff>
    </xdr:from>
    <xdr:to>
      <xdr:col>46</xdr:col>
      <xdr:colOff>38100</xdr:colOff>
      <xdr:row>86</xdr:row>
      <xdr:rowOff>33020</xdr:rowOff>
    </xdr:to>
    <xdr:sp macro="" textlink="">
      <xdr:nvSpPr>
        <xdr:cNvPr id="286" name="楕円 285"/>
        <xdr:cNvSpPr/>
      </xdr:nvSpPr>
      <xdr:spPr>
        <a:xfrm>
          <a:off x="8699500" y="1467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86</xdr:row>
      <xdr:rowOff>24147</xdr:rowOff>
    </xdr:from>
    <xdr:ext cx="469744" cy="259045"/>
    <xdr:sp macro="" textlink="">
      <xdr:nvSpPr>
        <xdr:cNvPr id="287" name="n_2mainValue【福祉施設】&#10;一人当たり面積"/>
        <xdr:cNvSpPr txBox="1"/>
      </xdr:nvSpPr>
      <xdr:spPr>
        <a:xfrm>
          <a:off x="8515427" y="1476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8" name="正方形/長方形 28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9" name="正方形/長方形 28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0" name="正方形/長方形 28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1" name="正方形/長方形 29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2" name="正方形/長方形 29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3" name="正方形/長方形 29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4" name="正方形/長方形 29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5" name="正方形/長方形 29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6" name="テキスト ボックス 29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7" name="直線コネクタ 29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98" name="直線コネクタ 29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99" name="テキスト ボックス 298"/>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0" name="直線コネクタ 29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1" name="テキスト ボックス 30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2" name="直線コネクタ 30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3" name="テキスト ボックス 30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4" name="直線コネクタ 30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5" name="テキスト ボックス 30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6" name="直線コネクタ 30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07" name="テキスト ボックス 30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8" name="直線コネクタ 3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9" name="テキスト ボックス 30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11" name="直線コネクタ 310"/>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12"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13" name="直線コネクタ 31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14"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15" name="直線コネクタ 314"/>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16"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17" name="フローチャート: 判断 316"/>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18" name="フローチャート: 判断 317"/>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114316</xdr:rowOff>
    </xdr:from>
    <xdr:ext cx="405111" cy="259045"/>
    <xdr:sp macro="" textlink="">
      <xdr:nvSpPr>
        <xdr:cNvPr id="319" name="n_1aveValue【市民会館】&#10;有形固定資産減価償却率"/>
        <xdr:cNvSpPr txBox="1"/>
      </xdr:nvSpPr>
      <xdr:spPr>
        <a:xfrm>
          <a:off x="35820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170180</xdr:rowOff>
    </xdr:from>
    <xdr:to>
      <xdr:col>15</xdr:col>
      <xdr:colOff>101600</xdr:colOff>
      <xdr:row>105</xdr:row>
      <xdr:rowOff>100330</xdr:rowOff>
    </xdr:to>
    <xdr:sp macro="" textlink="">
      <xdr:nvSpPr>
        <xdr:cNvPr id="320" name="フローチャート: 判断 319"/>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116857</xdr:rowOff>
    </xdr:from>
    <xdr:ext cx="405111" cy="259045"/>
    <xdr:sp macro="" textlink="">
      <xdr:nvSpPr>
        <xdr:cNvPr id="321" name="n_2aveValue【市民会館】&#10;有形固定資産減価償却率"/>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165100</xdr:rowOff>
    </xdr:from>
    <xdr:to>
      <xdr:col>10</xdr:col>
      <xdr:colOff>165100</xdr:colOff>
      <xdr:row>105</xdr:row>
      <xdr:rowOff>95250</xdr:rowOff>
    </xdr:to>
    <xdr:sp macro="" textlink="">
      <xdr:nvSpPr>
        <xdr:cNvPr id="322" name="フローチャート: 判断 321"/>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111777</xdr:rowOff>
    </xdr:from>
    <xdr:ext cx="405111" cy="259045"/>
    <xdr:sp macro="" textlink="">
      <xdr:nvSpPr>
        <xdr:cNvPr id="323" name="n_3aveValue【市民会館】&#10;有形固定資産減価償却率"/>
        <xdr:cNvSpPr txBox="1"/>
      </xdr:nvSpPr>
      <xdr:spPr>
        <a:xfrm>
          <a:off x="1816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4" name="テキスト ボックス 32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5" name="テキスト ボックス 32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6" name="テキスト ボックス 32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7" name="テキスト ボックス 32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8" name="テキスト ボックス 32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138430</xdr:rowOff>
    </xdr:from>
    <xdr:to>
      <xdr:col>15</xdr:col>
      <xdr:colOff>101600</xdr:colOff>
      <xdr:row>106</xdr:row>
      <xdr:rowOff>68580</xdr:rowOff>
    </xdr:to>
    <xdr:sp macro="" textlink="">
      <xdr:nvSpPr>
        <xdr:cNvPr id="329" name="楕円 328"/>
        <xdr:cNvSpPr/>
      </xdr:nvSpPr>
      <xdr:spPr>
        <a:xfrm>
          <a:off x="2857500" y="1814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59707</xdr:rowOff>
    </xdr:from>
    <xdr:ext cx="405111" cy="259045"/>
    <xdr:sp macro="" textlink="">
      <xdr:nvSpPr>
        <xdr:cNvPr id="330" name="n_2mainValue【市民会館】&#10;有形固定資産減価償却率"/>
        <xdr:cNvSpPr txBox="1"/>
      </xdr:nvSpPr>
      <xdr:spPr>
        <a:xfrm>
          <a:off x="2705744" y="18233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1" name="正方形/長方形 3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2" name="正方形/長方形 3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3" name="正方形/長方形 3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4" name="正方形/長方形 3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5" name="正方形/長方形 3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6" name="正方形/長方形 3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7" name="正方形/長方形 3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8" name="正方形/長方形 3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9" name="テキスト ボックス 3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0" name="直線コネクタ 3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1" name="直線コネクタ 34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2" name="テキスト ボックス 34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3" name="直線コネクタ 34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4" name="テキスト ボックス 34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5" name="直線コネクタ 34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6" name="テキスト ボックス 34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7" name="直線コネクタ 34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8" name="テキスト ボックス 34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9" name="直線コネクタ 34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0" name="テキスト ボックス 34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1" name="直線コネクタ 3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2" name="テキスト ボックス 3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54" name="直線コネクタ 353"/>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55"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56" name="直線コネクタ 355"/>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57"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58" name="直線コネクタ 357"/>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359" name="【市民会館】&#10;一人当たり面積平均値テキスト"/>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360" name="フローチャート: 判断 359"/>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361" name="フローチャート: 判断 360"/>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50182</xdr:rowOff>
    </xdr:from>
    <xdr:ext cx="469744" cy="259045"/>
    <xdr:sp macro="" textlink="">
      <xdr:nvSpPr>
        <xdr:cNvPr id="362"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99695</xdr:rowOff>
    </xdr:from>
    <xdr:to>
      <xdr:col>46</xdr:col>
      <xdr:colOff>38100</xdr:colOff>
      <xdr:row>107</xdr:row>
      <xdr:rowOff>29845</xdr:rowOff>
    </xdr:to>
    <xdr:sp macro="" textlink="">
      <xdr:nvSpPr>
        <xdr:cNvPr id="363" name="フローチャート: 判断 362"/>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20972</xdr:rowOff>
    </xdr:from>
    <xdr:ext cx="469744" cy="259045"/>
    <xdr:sp macro="" textlink="">
      <xdr:nvSpPr>
        <xdr:cNvPr id="364" name="n_2aveValue【市民会館】&#10;一人当たり面積"/>
        <xdr:cNvSpPr txBox="1"/>
      </xdr:nvSpPr>
      <xdr:spPr>
        <a:xfrm>
          <a:off x="8515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116839</xdr:rowOff>
    </xdr:from>
    <xdr:to>
      <xdr:col>41</xdr:col>
      <xdr:colOff>101600</xdr:colOff>
      <xdr:row>107</xdr:row>
      <xdr:rowOff>46989</xdr:rowOff>
    </xdr:to>
    <xdr:sp macro="" textlink="">
      <xdr:nvSpPr>
        <xdr:cNvPr id="365" name="フローチャート: 判断 364"/>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63516</xdr:rowOff>
    </xdr:from>
    <xdr:ext cx="469744" cy="259045"/>
    <xdr:sp macro="" textlink="">
      <xdr:nvSpPr>
        <xdr:cNvPr id="366" name="n_3aveValue【市民会館】&#10;一人当たり面積"/>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67" name="テキスト ボックス 3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8" name="テキスト ボックス 3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9" name="テキスト ボックス 3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0" name="テキスト ボックス 3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1" name="テキスト ボックス 3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114936</xdr:rowOff>
    </xdr:from>
    <xdr:to>
      <xdr:col>46</xdr:col>
      <xdr:colOff>38100</xdr:colOff>
      <xdr:row>106</xdr:row>
      <xdr:rowOff>45086</xdr:rowOff>
    </xdr:to>
    <xdr:sp macro="" textlink="">
      <xdr:nvSpPr>
        <xdr:cNvPr id="372" name="楕円 371"/>
        <xdr:cNvSpPr/>
      </xdr:nvSpPr>
      <xdr:spPr>
        <a:xfrm>
          <a:off x="86995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61613</xdr:rowOff>
    </xdr:from>
    <xdr:ext cx="469744" cy="259045"/>
    <xdr:sp macro="" textlink="">
      <xdr:nvSpPr>
        <xdr:cNvPr id="373" name="n_2mainValue【市民会館】&#10;一人当たり面積"/>
        <xdr:cNvSpPr txBox="1"/>
      </xdr:nvSpPr>
      <xdr:spPr>
        <a:xfrm>
          <a:off x="85154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84" name="直線コネクタ 38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85" name="テキスト ボックス 38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6" name="直線コネクタ 38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7" name="テキスト ボックス 38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8" name="直線コネクタ 38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9" name="テキスト ボックス 38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0" name="直線コネクタ 38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1" name="テキスト ボックス 39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2" name="直線コネクタ 39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3" name="テキスト ボックス 39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4" name="直線コネクタ 39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95" name="テキスト ボックス 39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7" name="テキスト ボックス 39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399" name="直線コネクタ 398"/>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00"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01" name="直線コネクタ 400"/>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02"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03" name="直線コネクタ 402"/>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04"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05" name="フローチャート: 判断 404"/>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06" name="フローチャート: 判断 405"/>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145160</xdr:rowOff>
    </xdr:from>
    <xdr:ext cx="405111" cy="259045"/>
    <xdr:sp macro="" textlink="">
      <xdr:nvSpPr>
        <xdr:cNvPr id="407" name="n_1aveValue【一般廃棄物処理施設】&#10;有形固定資産減価償却率"/>
        <xdr:cNvSpPr txBox="1"/>
      </xdr:nvSpPr>
      <xdr:spPr>
        <a:xfrm>
          <a:off x="15266044" y="6660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138067</xdr:rowOff>
    </xdr:from>
    <xdr:to>
      <xdr:col>76</xdr:col>
      <xdr:colOff>165100</xdr:colOff>
      <xdr:row>37</xdr:row>
      <xdr:rowOff>68217</xdr:rowOff>
    </xdr:to>
    <xdr:sp macro="" textlink="">
      <xdr:nvSpPr>
        <xdr:cNvPr id="408" name="フローチャート: 判断 407"/>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84744</xdr:rowOff>
    </xdr:from>
    <xdr:ext cx="405111" cy="259045"/>
    <xdr:sp macro="" textlink="">
      <xdr:nvSpPr>
        <xdr:cNvPr id="409" name="n_2aveValue【一般廃棄物処理施設】&#10;有形固定資産減価償却率"/>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126637</xdr:rowOff>
    </xdr:from>
    <xdr:to>
      <xdr:col>72</xdr:col>
      <xdr:colOff>38100</xdr:colOff>
      <xdr:row>37</xdr:row>
      <xdr:rowOff>56787</xdr:rowOff>
    </xdr:to>
    <xdr:sp macro="" textlink="">
      <xdr:nvSpPr>
        <xdr:cNvPr id="410" name="フローチャート: 判断 409"/>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73314</xdr:rowOff>
    </xdr:from>
    <xdr:ext cx="405111" cy="259045"/>
    <xdr:sp macro="" textlink="">
      <xdr:nvSpPr>
        <xdr:cNvPr id="411" name="n_3ave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141333</xdr:rowOff>
    </xdr:from>
    <xdr:to>
      <xdr:col>76</xdr:col>
      <xdr:colOff>165100</xdr:colOff>
      <xdr:row>38</xdr:row>
      <xdr:rowOff>71482</xdr:rowOff>
    </xdr:to>
    <xdr:sp macro="" textlink="">
      <xdr:nvSpPr>
        <xdr:cNvPr id="417" name="楕円 416"/>
        <xdr:cNvSpPr/>
      </xdr:nvSpPr>
      <xdr:spPr>
        <a:xfrm>
          <a:off x="14541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62610</xdr:rowOff>
    </xdr:from>
    <xdr:ext cx="405111" cy="259045"/>
    <xdr:sp macro="" textlink="">
      <xdr:nvSpPr>
        <xdr:cNvPr id="418" name="n_2mainValue【一般廃棄物処理施設】&#10;有形固定資産減価償却率"/>
        <xdr:cNvSpPr txBox="1"/>
      </xdr:nvSpPr>
      <xdr:spPr>
        <a:xfrm>
          <a:off x="14389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9" name="直線コネクタ 42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30" name="テキスト ボックス 42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1" name="直線コネクタ 43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32" name="テキスト ボックス 431"/>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3" name="直線コネクタ 43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34" name="テキスト ボックス 433"/>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5" name="直線コネクタ 43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36" name="テキスト ボックス 435"/>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7" name="直線コネクタ 43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38" name="テキスト ボックス 437"/>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9" name="直線コネクタ 43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40" name="テキスト ボックス 439"/>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42" name="テキスト ボックス 441"/>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44" name="直線コネクタ 443"/>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45"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46" name="直線コネクタ 445"/>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47"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48" name="直線コネクタ 447"/>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151923</xdr:rowOff>
    </xdr:from>
    <xdr:ext cx="599010" cy="259045"/>
    <xdr:sp macro="" textlink="">
      <xdr:nvSpPr>
        <xdr:cNvPr id="449" name="【一般廃棄物処理施設】&#10;一人当たり有形固定資産（償却資産）額平均値テキスト"/>
        <xdr:cNvSpPr txBox="1"/>
      </xdr:nvSpPr>
      <xdr:spPr>
        <a:xfrm>
          <a:off x="22199600" y="718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50" name="フローチャート: 判断 449"/>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51" name="フローチャート: 判断 450"/>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113356</xdr:rowOff>
    </xdr:from>
    <xdr:ext cx="599010" cy="259045"/>
    <xdr:sp macro="" textlink="">
      <xdr:nvSpPr>
        <xdr:cNvPr id="452"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26116</xdr:rowOff>
    </xdr:from>
    <xdr:to>
      <xdr:col>107</xdr:col>
      <xdr:colOff>101600</xdr:colOff>
      <xdr:row>42</xdr:row>
      <xdr:rowOff>127716</xdr:rowOff>
    </xdr:to>
    <xdr:sp macro="" textlink="">
      <xdr:nvSpPr>
        <xdr:cNvPr id="453" name="フローチャート: 判断 452"/>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144243</xdr:rowOff>
    </xdr:from>
    <xdr:ext cx="534377" cy="259045"/>
    <xdr:sp macro="" textlink="">
      <xdr:nvSpPr>
        <xdr:cNvPr id="454"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42</xdr:row>
      <xdr:rowOff>29738</xdr:rowOff>
    </xdr:from>
    <xdr:to>
      <xdr:col>102</xdr:col>
      <xdr:colOff>165100</xdr:colOff>
      <xdr:row>42</xdr:row>
      <xdr:rowOff>131338</xdr:rowOff>
    </xdr:to>
    <xdr:sp macro="" textlink="">
      <xdr:nvSpPr>
        <xdr:cNvPr id="455" name="フローチャート: 判断 454"/>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40</xdr:row>
      <xdr:rowOff>147865</xdr:rowOff>
    </xdr:from>
    <xdr:ext cx="534377" cy="259045"/>
    <xdr:sp macro="" textlink="">
      <xdr:nvSpPr>
        <xdr:cNvPr id="456" name="n_3aveValue【一般廃棄物処理施設】&#10;一人当たり有形固定資産（償却資産）額"/>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7" name="テキスト ボックス 4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29144</xdr:rowOff>
    </xdr:from>
    <xdr:to>
      <xdr:col>107</xdr:col>
      <xdr:colOff>101600</xdr:colOff>
      <xdr:row>42</xdr:row>
      <xdr:rowOff>130744</xdr:rowOff>
    </xdr:to>
    <xdr:sp macro="" textlink="">
      <xdr:nvSpPr>
        <xdr:cNvPr id="462" name="楕円 461"/>
        <xdr:cNvSpPr/>
      </xdr:nvSpPr>
      <xdr:spPr>
        <a:xfrm>
          <a:off x="20383500" y="723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42</xdr:row>
      <xdr:rowOff>121871</xdr:rowOff>
    </xdr:from>
    <xdr:ext cx="534377" cy="259045"/>
    <xdr:sp macro="" textlink="">
      <xdr:nvSpPr>
        <xdr:cNvPr id="463" name="n_2mainValue【一般廃棄物処理施設】&#10;一人当たり有形固定資産（償却資産）額"/>
        <xdr:cNvSpPr txBox="1"/>
      </xdr:nvSpPr>
      <xdr:spPr>
        <a:xfrm>
          <a:off x="20167111" y="732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2" name="テキスト ボックス 4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4" name="直線コネクタ 47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5" name="テキスト ボックス 47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6" name="直線コネクタ 47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7" name="テキスト ボックス 47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8" name="直線コネクタ 47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9" name="テキスト ボックス 47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0" name="直線コネクタ 47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1" name="テキスト ボックス 48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2" name="直線コネクタ 48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3" name="テキスト ボックス 48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4" name="直線コネクタ 48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5" name="テキスト ボックス 48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7" name="テキスト ボックス 48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489" name="直線コネクタ 488"/>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490"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491" name="直線コネクタ 490"/>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93" name="直線コネクタ 49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94"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95" name="フローチャート: 判断 494"/>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496" name="フローチャート: 判断 495"/>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163665</xdr:rowOff>
    </xdr:from>
    <xdr:ext cx="405111" cy="259045"/>
    <xdr:sp macro="" textlink="">
      <xdr:nvSpPr>
        <xdr:cNvPr id="497" name="n_1aveValue【保健センター・保健所】&#10;有形固定資産減価償却率"/>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498" name="フローチャート: 判断 497"/>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133367</xdr:rowOff>
    </xdr:from>
    <xdr:ext cx="405111" cy="259045"/>
    <xdr:sp macro="" textlink="">
      <xdr:nvSpPr>
        <xdr:cNvPr id="499"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65133</xdr:rowOff>
    </xdr:from>
    <xdr:to>
      <xdr:col>72</xdr:col>
      <xdr:colOff>38100</xdr:colOff>
      <xdr:row>60</xdr:row>
      <xdr:rowOff>166733</xdr:rowOff>
    </xdr:to>
    <xdr:sp macro="" textlink="">
      <xdr:nvSpPr>
        <xdr:cNvPr id="500" name="フローチャート: 判断 499"/>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11810</xdr:rowOff>
    </xdr:from>
    <xdr:ext cx="405111" cy="259045"/>
    <xdr:sp macro="" textlink="">
      <xdr:nvSpPr>
        <xdr:cNvPr id="501" name="n_3aveValue【保健センター・保健所】&#10;有形固定資産減価償却率"/>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2" name="テキスト ボックス 5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171269</xdr:rowOff>
    </xdr:from>
    <xdr:to>
      <xdr:col>76</xdr:col>
      <xdr:colOff>165100</xdr:colOff>
      <xdr:row>55</xdr:row>
      <xdr:rowOff>101419</xdr:rowOff>
    </xdr:to>
    <xdr:sp macro="" textlink="">
      <xdr:nvSpPr>
        <xdr:cNvPr id="507" name="楕円 506"/>
        <xdr:cNvSpPr/>
      </xdr:nvSpPr>
      <xdr:spPr>
        <a:xfrm>
          <a:off x="14541500" y="942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53</xdr:row>
      <xdr:rowOff>117946</xdr:rowOff>
    </xdr:from>
    <xdr:ext cx="405111" cy="259045"/>
    <xdr:sp macro="" textlink="">
      <xdr:nvSpPr>
        <xdr:cNvPr id="508" name="n_2mainValue【保健センター・保健所】&#10;有形固定資産減価償却率"/>
        <xdr:cNvSpPr txBox="1"/>
      </xdr:nvSpPr>
      <xdr:spPr>
        <a:xfrm>
          <a:off x="14389744" y="9204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9" name="正方形/長方形 5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0" name="正方形/長方形 5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1" name="正方形/長方形 5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2" name="正方形/長方形 5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3" name="正方形/長方形 5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4" name="正方形/長方形 5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5" name="正方形/長方形 5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6" name="正方形/長方形 5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7" name="テキスト ボックス 5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8" name="直線コネクタ 5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9" name="直線コネクタ 51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0" name="テキスト ボックス 51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1" name="直線コネクタ 52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2" name="テキスト ボックス 52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3" name="直線コネクタ 52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4" name="テキスト ボックス 52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5" name="直線コネクタ 52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6" name="テキスト ボックス 52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7" name="直線コネクタ 52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8" name="テキスト ボックス 52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9" name="直線コネクタ 5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0" name="テキスト ボックス 5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32" name="直線コネクタ 531"/>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3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34" name="直線コネクタ 53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35"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36" name="直線コネクタ 535"/>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537"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38" name="フローチャート: 判断 537"/>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39" name="フローチャート: 判断 538"/>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44467</xdr:rowOff>
    </xdr:from>
    <xdr:ext cx="469744" cy="259045"/>
    <xdr:sp macro="" textlink="">
      <xdr:nvSpPr>
        <xdr:cNvPr id="540" name="n_1aveValue【保健センター・保健所】&#10;一人当たり面積"/>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105410</xdr:rowOff>
    </xdr:from>
    <xdr:to>
      <xdr:col>107</xdr:col>
      <xdr:colOff>101600</xdr:colOff>
      <xdr:row>63</xdr:row>
      <xdr:rowOff>35560</xdr:rowOff>
    </xdr:to>
    <xdr:sp macro="" textlink="">
      <xdr:nvSpPr>
        <xdr:cNvPr id="541" name="フローチャート: 判断 540"/>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26687</xdr:rowOff>
    </xdr:from>
    <xdr:ext cx="469744" cy="259045"/>
    <xdr:sp macro="" textlink="">
      <xdr:nvSpPr>
        <xdr:cNvPr id="542" name="n_2aveValue【保健センター・保健所】&#10;一人当たり面積"/>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82550</xdr:rowOff>
    </xdr:from>
    <xdr:to>
      <xdr:col>102</xdr:col>
      <xdr:colOff>165100</xdr:colOff>
      <xdr:row>63</xdr:row>
      <xdr:rowOff>12700</xdr:rowOff>
    </xdr:to>
    <xdr:sp macro="" textlink="">
      <xdr:nvSpPr>
        <xdr:cNvPr id="543" name="フローチャート: 判断 542"/>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29227</xdr:rowOff>
    </xdr:from>
    <xdr:ext cx="469744" cy="259045"/>
    <xdr:sp macro="" textlink="">
      <xdr:nvSpPr>
        <xdr:cNvPr id="544" name="n_3aveValue【保健センター・保健所】&#10;一人当たり面積"/>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45" name="テキスト ボックス 5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6" name="テキスト ボックス 5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7" name="テキスト ボックス 5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8" name="テキスト ボックス 5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9" name="テキスト ボックス 5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67310</xdr:rowOff>
    </xdr:from>
    <xdr:to>
      <xdr:col>107</xdr:col>
      <xdr:colOff>101600</xdr:colOff>
      <xdr:row>62</xdr:row>
      <xdr:rowOff>168910</xdr:rowOff>
    </xdr:to>
    <xdr:sp macro="" textlink="">
      <xdr:nvSpPr>
        <xdr:cNvPr id="550" name="楕円 549"/>
        <xdr:cNvSpPr/>
      </xdr:nvSpPr>
      <xdr:spPr>
        <a:xfrm>
          <a:off x="20383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13987</xdr:rowOff>
    </xdr:from>
    <xdr:ext cx="469744" cy="259045"/>
    <xdr:sp macro="" textlink="">
      <xdr:nvSpPr>
        <xdr:cNvPr id="551" name="n_2mainValue【保健センター・保健所】&#10;一人当たり面積"/>
        <xdr:cNvSpPr txBox="1"/>
      </xdr:nvSpPr>
      <xdr:spPr>
        <a:xfrm>
          <a:off x="20199427" y="1047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2" name="正方形/長方形 5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3" name="正方形/長方形 55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4" name="正方形/長方形 55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5" name="正方形/長方形 55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6" name="正方形/長方形 55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7" name="正方形/長方形 55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8" name="正方形/長方形 55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9" name="正方形/長方形 55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0" name="正方形/長方形 5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1" name="正方形/長方形 5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2" name="正方形/長方形 5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3" name="正方形/長方形 5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4" name="正方形/長方形 5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5" name="正方形/長方形 5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6" name="正方形/長方形 5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7" name="正方形/長方形 56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8" name="正方形/長方形 5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9" name="正方形/長方形 5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0" name="正方形/長方形 5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1" name="正方形/長方形 5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2" name="正方形/長方形 5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3" name="正方形/長方形 5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4" name="正方形/長方形 5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5" name="正方形/長方形 5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6" name="テキスト ボックス 5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7" name="直線コネクタ 5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78" name="直線コネクタ 57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79" name="テキスト ボックス 57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0" name="直線コネクタ 57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1" name="テキスト ボックス 58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2" name="直線コネクタ 58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3" name="テキスト ボックス 58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4" name="直線コネクタ 58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5" name="テキスト ボックス 58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6" name="直線コネクタ 58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7" name="テキスト ボックス 58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8" name="直線コネクタ 5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9" name="テキスト ボックス 5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91" name="直線コネクタ 590"/>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92"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93" name="直線コネクタ 592"/>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94"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95" name="直線コネクタ 594"/>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596"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597" name="フローチャート: 判断 596"/>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598" name="フローチャート: 判断 597"/>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36847</xdr:rowOff>
    </xdr:from>
    <xdr:ext cx="405111" cy="259045"/>
    <xdr:sp macro="" textlink="">
      <xdr:nvSpPr>
        <xdr:cNvPr id="599" name="n_1aveValue【庁舎】&#10;有形固定資産減価償却率"/>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600" name="フローチャート: 判断 599"/>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160038</xdr:rowOff>
    </xdr:from>
    <xdr:ext cx="405111" cy="259045"/>
    <xdr:sp macro="" textlink="">
      <xdr:nvSpPr>
        <xdr:cNvPr id="601"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43180</xdr:rowOff>
    </xdr:from>
    <xdr:to>
      <xdr:col>72</xdr:col>
      <xdr:colOff>38100</xdr:colOff>
      <xdr:row>104</xdr:row>
      <xdr:rowOff>144780</xdr:rowOff>
    </xdr:to>
    <xdr:sp macro="" textlink="">
      <xdr:nvSpPr>
        <xdr:cNvPr id="602" name="フローチャート: 判断 601"/>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161307</xdr:rowOff>
    </xdr:from>
    <xdr:ext cx="405111" cy="259045"/>
    <xdr:sp macro="" textlink="">
      <xdr:nvSpPr>
        <xdr:cNvPr id="603" name="n_3aveValue【庁舎】&#10;有形固定資産減価償却率"/>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4" name="テキスト ボックス 6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5" name="テキスト ボックス 6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6" name="テキスト ボックス 6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7" name="テキスト ボックス 6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8" name="テキスト ボックス 6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106680</xdr:rowOff>
    </xdr:from>
    <xdr:to>
      <xdr:col>76</xdr:col>
      <xdr:colOff>165100</xdr:colOff>
      <xdr:row>102</xdr:row>
      <xdr:rowOff>36830</xdr:rowOff>
    </xdr:to>
    <xdr:sp macro="" textlink="">
      <xdr:nvSpPr>
        <xdr:cNvPr id="609" name="楕円 608"/>
        <xdr:cNvSpPr/>
      </xdr:nvSpPr>
      <xdr:spPr>
        <a:xfrm>
          <a:off x="14541500" y="1742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100</xdr:row>
      <xdr:rowOff>53357</xdr:rowOff>
    </xdr:from>
    <xdr:ext cx="405111" cy="259045"/>
    <xdr:sp macro="" textlink="">
      <xdr:nvSpPr>
        <xdr:cNvPr id="610" name="n_2mainValue【庁舎】&#10;有形固定資産減価償却率"/>
        <xdr:cNvSpPr txBox="1"/>
      </xdr:nvSpPr>
      <xdr:spPr>
        <a:xfrm>
          <a:off x="14389744" y="1719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1" name="正方形/長方形 6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2" name="正方形/長方形 6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3" name="正方形/長方形 6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4" name="正方形/長方形 6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5" name="正方形/長方形 6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6" name="正方形/長方形 6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7" name="正方形/長方形 6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8" name="正方形/長方形 6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9" name="テキスト ボックス 6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0" name="直線コネクタ 6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1" name="直線コネクタ 62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2" name="テキスト ボックス 62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3" name="直線コネクタ 62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4" name="テキスト ボックス 62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5" name="直線コネクタ 62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6" name="テキスト ボックス 62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7" name="直線コネクタ 62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8" name="テキスト ボックス 62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9" name="直線コネクタ 62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0" name="テキスト ボックス 62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1" name="直線コネクタ 63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2" name="テキスト ボックス 63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3" name="直線コネクタ 6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4" name="テキスト ボックス 6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636" name="直線コネクタ 635"/>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637"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638" name="直線コネクタ 637"/>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639"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640" name="直線コネクタ 639"/>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641"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642" name="フローチャート: 判断 641"/>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643" name="フローチャート: 判断 642"/>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37391</xdr:rowOff>
    </xdr:from>
    <xdr:ext cx="469744" cy="259045"/>
    <xdr:sp macro="" textlink="">
      <xdr:nvSpPr>
        <xdr:cNvPr id="644" name="n_1aveValue【庁舎】&#10;一人当たり面積"/>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128270</xdr:rowOff>
    </xdr:from>
    <xdr:to>
      <xdr:col>107</xdr:col>
      <xdr:colOff>101600</xdr:colOff>
      <xdr:row>106</xdr:row>
      <xdr:rowOff>58420</xdr:rowOff>
    </xdr:to>
    <xdr:sp macro="" textlink="">
      <xdr:nvSpPr>
        <xdr:cNvPr id="645" name="フローチャート: 判断 644"/>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49547</xdr:rowOff>
    </xdr:from>
    <xdr:ext cx="469744" cy="259045"/>
    <xdr:sp macro="" textlink="">
      <xdr:nvSpPr>
        <xdr:cNvPr id="646" name="n_2ave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10705</xdr:rowOff>
    </xdr:from>
    <xdr:to>
      <xdr:col>102</xdr:col>
      <xdr:colOff>165100</xdr:colOff>
      <xdr:row>106</xdr:row>
      <xdr:rowOff>112305</xdr:rowOff>
    </xdr:to>
    <xdr:sp macro="" textlink="">
      <xdr:nvSpPr>
        <xdr:cNvPr id="647" name="フローチャート: 判断 646"/>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128832</xdr:rowOff>
    </xdr:from>
    <xdr:ext cx="469744" cy="259045"/>
    <xdr:sp macro="" textlink="">
      <xdr:nvSpPr>
        <xdr:cNvPr id="648" name="n_3aveValue【庁舎】&#10;一人当たり面積"/>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49" name="テキスト ボックス 6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0" name="テキスト ボックス 6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1" name="テキスト ボックス 6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2" name="テキスト ボックス 6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3" name="テキスト ボックス 6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95613</xdr:rowOff>
    </xdr:from>
    <xdr:to>
      <xdr:col>107</xdr:col>
      <xdr:colOff>101600</xdr:colOff>
      <xdr:row>106</xdr:row>
      <xdr:rowOff>25763</xdr:rowOff>
    </xdr:to>
    <xdr:sp macro="" textlink="">
      <xdr:nvSpPr>
        <xdr:cNvPr id="654" name="楕円 653"/>
        <xdr:cNvSpPr/>
      </xdr:nvSpPr>
      <xdr:spPr>
        <a:xfrm>
          <a:off x="20383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42290</xdr:rowOff>
    </xdr:from>
    <xdr:ext cx="469744" cy="259045"/>
    <xdr:sp macro="" textlink="">
      <xdr:nvSpPr>
        <xdr:cNvPr id="655" name="n_2mainValue【庁舎】&#10;一人当たり面積"/>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年以上経過している公共施設が多数存在しており、老朽化が進んでいる。</a:t>
          </a:r>
        </a:p>
        <a:p>
          <a:r>
            <a:rPr kumimoji="1" lang="ja-JP" altLang="en-US" sz="1300">
              <a:latin typeface="ＭＳ Ｐゴシック" panose="020B0600070205080204" pitchFamily="50" charset="-128"/>
              <a:ea typeface="ＭＳ Ｐゴシック" panose="020B0600070205080204" pitchFamily="50" charset="-128"/>
            </a:rPr>
            <a:t>財政状況を鑑み、今後公共施設の更新を行うことで有形固定資産原価償却率の減少に努める。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北海道深川市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20,804
20,713
529.42
17,278,685
17,163,192
67,246
9,279,871
22,575,692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人口の減少や高齢化の進行や（</a:t>
          </a:r>
          <a:r>
            <a:rPr kumimoji="1" lang="en-US" altLang="ja-JP" sz="1300">
              <a:latin typeface="ＭＳ Ｐゴシック" panose="020B0600070205080204" pitchFamily="50" charset="-128"/>
              <a:ea typeface="ＭＳ Ｐゴシック" panose="020B0600070205080204" pitchFamily="50" charset="-128"/>
            </a:rPr>
            <a:t>H21</a:t>
          </a:r>
          <a:r>
            <a:rPr kumimoji="1" lang="ja-JP" altLang="en-US" sz="1300">
              <a:latin typeface="ＭＳ Ｐゴシック" panose="020B0600070205080204" pitchFamily="50" charset="-128"/>
              <a:ea typeface="ＭＳ Ｐゴシック" panose="020B0600070205080204" pitchFamily="50" charset="-128"/>
            </a:rPr>
            <a:t>年度末 </a:t>
          </a:r>
          <a:r>
            <a:rPr kumimoji="1" lang="en-US" altLang="ja-JP" sz="1300">
              <a:latin typeface="ＭＳ Ｐゴシック" panose="020B0600070205080204" pitchFamily="50" charset="-128"/>
              <a:ea typeface="ＭＳ Ｐゴシック" panose="020B0600070205080204" pitchFamily="50" charset="-128"/>
            </a:rPr>
            <a:t>33.7</a:t>
          </a:r>
          <a:r>
            <a:rPr kumimoji="1" lang="ja-JP" altLang="en-US" sz="1300">
              <a:latin typeface="ＭＳ Ｐゴシック" panose="020B0600070205080204" pitchFamily="50" charset="-128"/>
              <a:ea typeface="ＭＳ Ｐゴシック" panose="020B0600070205080204" pitchFamily="50" charset="-128"/>
            </a:rPr>
            <a:t>％）、市内における主要産業がないこと等により財政基盤が弱く、類似団体を大きく下回っている。</a:t>
          </a:r>
        </a:p>
        <a:p>
          <a:r>
            <a:rPr kumimoji="1" lang="ja-JP" altLang="en-US" sz="1300">
              <a:latin typeface="ＭＳ Ｐゴシック" panose="020B0600070205080204" pitchFamily="50" charset="-128"/>
              <a:ea typeface="ＭＳ Ｐゴシック" panose="020B0600070205080204" pitchFamily="50" charset="-128"/>
            </a:rPr>
            <a:t>　職員の定員管理や給与構造改革による人件費の圧縮、投資的経費の抑制による公債費の削減、事務・事業の徹底した見直しにより、財政の健全化に努める。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9" name="直線コネクタ 68"/>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144992</xdr:rowOff>
    </xdr:to>
    <xdr:cxnSp macro="">
      <xdr:nvCxnSpPr>
        <xdr:cNvPr id="72" name="直線コネクタ 71"/>
        <xdr:cNvCxnSpPr/>
      </xdr:nvCxnSpPr>
      <xdr:spPr>
        <a:xfrm flipV="1">
          <a:off x="3225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144992</xdr:rowOff>
    </xdr:from>
    <xdr:to>
      <xdr:col>15</xdr:col>
      <xdr:colOff>82550</xdr:colOff>
      <xdr:row>44</xdr:row>
      <xdr:rowOff>165100</xdr:rowOff>
    </xdr:to>
    <xdr:cxnSp macro="">
      <xdr:nvCxnSpPr>
        <xdr:cNvPr id="75" name="直線コネクタ 74"/>
        <xdr:cNvCxnSpPr/>
      </xdr:nvCxnSpPr>
      <xdr:spPr>
        <a:xfrm flipV="1">
          <a:off x="2336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13758</xdr:rowOff>
    </xdr:to>
    <xdr:cxnSp macro="">
      <xdr:nvCxnSpPr>
        <xdr:cNvPr id="78" name="直線コネクタ 77"/>
        <xdr:cNvCxnSpPr/>
      </xdr:nvCxnSpPr>
      <xdr:spPr>
        <a:xfrm flipV="1">
          <a:off x="1447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94192</xdr:rowOff>
    </xdr:from>
    <xdr:to>
      <xdr:col>15</xdr:col>
      <xdr:colOff>133350</xdr:colOff>
      <xdr:row>45</xdr:row>
      <xdr:rowOff>24342</xdr:rowOff>
    </xdr:to>
    <xdr:sp macro="" textlink="">
      <xdr:nvSpPr>
        <xdr:cNvPr id="92" name="楕円 91"/>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9119</xdr:rowOff>
    </xdr:from>
    <xdr:ext cx="762000" cy="259045"/>
    <xdr:sp macro="" textlink="">
      <xdr:nvSpPr>
        <xdr:cNvPr id="93" name="テキスト ボックス 92"/>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4" name="楕円 93"/>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5" name="テキスト ボックス 94"/>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134408</xdr:rowOff>
    </xdr:from>
    <xdr:to>
      <xdr:col>7</xdr:col>
      <xdr:colOff>31750</xdr:colOff>
      <xdr:row>45</xdr:row>
      <xdr:rowOff>64558</xdr:rowOff>
    </xdr:to>
    <xdr:sp macro="" textlink="">
      <xdr:nvSpPr>
        <xdr:cNvPr id="96" name="楕円 95"/>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49335</xdr:rowOff>
    </xdr:from>
    <xdr:ext cx="762000" cy="259045"/>
    <xdr:sp macro="" textlink="">
      <xdr:nvSpPr>
        <xdr:cNvPr id="97" name="テキスト ボックス 96"/>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経常経費に占める公債費償還額の割合が高く、依然数値は高い傾向にあるが、</a:t>
          </a:r>
          <a:r>
            <a:rPr kumimoji="1" lang="en-US" altLang="ja-JP" sz="1300">
              <a:latin typeface="ＭＳ Ｐゴシック" panose="020B0600070205080204" pitchFamily="50" charset="-128"/>
              <a:ea typeface="ＭＳ Ｐゴシック" panose="020B0600070205080204" pitchFamily="50" charset="-128"/>
            </a:rPr>
            <a:t>H21</a:t>
          </a:r>
          <a:r>
            <a:rPr kumimoji="1" lang="ja-JP" altLang="en-US" sz="1300">
              <a:latin typeface="ＭＳ Ｐゴシック" panose="020B0600070205080204" pitchFamily="50" charset="-128"/>
              <a:ea typeface="ＭＳ Ｐゴシック" panose="020B0600070205080204" pitchFamily="50" charset="-128"/>
            </a:rPr>
            <a:t>年から実施している財政収支改善方策により各種経常経費を圧縮したため、類似団体にくらべ比率が低い水準に推移した。</a:t>
          </a:r>
        </a:p>
        <a:p>
          <a:r>
            <a:rPr kumimoji="1" lang="ja-JP" altLang="en-US" sz="1300">
              <a:latin typeface="ＭＳ Ｐゴシック" panose="020B0600070205080204" pitchFamily="50" charset="-128"/>
              <a:ea typeface="ＭＳ Ｐゴシック" panose="020B0600070205080204" pitchFamily="50" charset="-128"/>
            </a:rPr>
            <a:t>　今後も引き続き、職員の定員管理や給与構造改革による人件費の圧縮、投資的経費の抑制による公債費の削減、事務・事業の徹底した見直しにより、経常経費の節減に努める。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140788</xdr:rowOff>
    </xdr:from>
    <xdr:to>
      <xdr:col>23</xdr:col>
      <xdr:colOff>133350</xdr:colOff>
      <xdr:row>58</xdr:row>
      <xdr:rowOff>154577</xdr:rowOff>
    </xdr:to>
    <xdr:cxnSp macro="">
      <xdr:nvCxnSpPr>
        <xdr:cNvPr id="134" name="直線コネクタ 133"/>
        <xdr:cNvCxnSpPr/>
      </xdr:nvCxnSpPr>
      <xdr:spPr>
        <a:xfrm>
          <a:off x="4114800" y="10084888"/>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140788</xdr:rowOff>
    </xdr:from>
    <xdr:to>
      <xdr:col>19</xdr:col>
      <xdr:colOff>133350</xdr:colOff>
      <xdr:row>58</xdr:row>
      <xdr:rowOff>164919</xdr:rowOff>
    </xdr:to>
    <xdr:cxnSp macro="">
      <xdr:nvCxnSpPr>
        <xdr:cNvPr id="137" name="直線コネクタ 136"/>
        <xdr:cNvCxnSpPr/>
      </xdr:nvCxnSpPr>
      <xdr:spPr>
        <a:xfrm flipV="1">
          <a:off x="3225800" y="1008488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113212</xdr:rowOff>
    </xdr:from>
    <xdr:to>
      <xdr:col>15</xdr:col>
      <xdr:colOff>82550</xdr:colOff>
      <xdr:row>58</xdr:row>
      <xdr:rowOff>164919</xdr:rowOff>
    </xdr:to>
    <xdr:cxnSp macro="">
      <xdr:nvCxnSpPr>
        <xdr:cNvPr id="140" name="直線コネクタ 139"/>
        <xdr:cNvCxnSpPr/>
      </xdr:nvCxnSpPr>
      <xdr:spPr>
        <a:xfrm>
          <a:off x="2336800" y="10057312"/>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113212</xdr:rowOff>
    </xdr:from>
    <xdr:to>
      <xdr:col>11</xdr:col>
      <xdr:colOff>31750</xdr:colOff>
      <xdr:row>58</xdr:row>
      <xdr:rowOff>116659</xdr:rowOff>
    </xdr:to>
    <xdr:cxnSp macro="">
      <xdr:nvCxnSpPr>
        <xdr:cNvPr id="143" name="直線コネクタ 142"/>
        <xdr:cNvCxnSpPr/>
      </xdr:nvCxnSpPr>
      <xdr:spPr>
        <a:xfrm flipV="1">
          <a:off x="1447800" y="1005731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29953</xdr:rowOff>
    </xdr:from>
    <xdr:ext cx="762000" cy="259045"/>
    <xdr:sp macro="" textlink="">
      <xdr:nvSpPr>
        <xdr:cNvPr id="147" name="テキスト ボックス 146"/>
        <xdr:cNvSpPr txBox="1"/>
      </xdr:nvSpPr>
      <xdr:spPr>
        <a:xfrm>
          <a:off x="1066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103777</xdr:rowOff>
    </xdr:from>
    <xdr:to>
      <xdr:col>23</xdr:col>
      <xdr:colOff>184150</xdr:colOff>
      <xdr:row>59</xdr:row>
      <xdr:rowOff>33927</xdr:rowOff>
    </xdr:to>
    <xdr:sp macro="" textlink="">
      <xdr:nvSpPr>
        <xdr:cNvPr id="153" name="楕円 152"/>
        <xdr:cNvSpPr/>
      </xdr:nvSpPr>
      <xdr:spPr>
        <a:xfrm>
          <a:off x="49022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25054</xdr:rowOff>
    </xdr:from>
    <xdr:ext cx="762000" cy="259045"/>
    <xdr:sp macro="" textlink="">
      <xdr:nvSpPr>
        <xdr:cNvPr id="154" name="財政構造の弾力性該当値テキスト"/>
        <xdr:cNvSpPr txBox="1"/>
      </xdr:nvSpPr>
      <xdr:spPr>
        <a:xfrm>
          <a:off x="5041900" y="996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89988</xdr:rowOff>
    </xdr:from>
    <xdr:to>
      <xdr:col>19</xdr:col>
      <xdr:colOff>184150</xdr:colOff>
      <xdr:row>59</xdr:row>
      <xdr:rowOff>20138</xdr:rowOff>
    </xdr:to>
    <xdr:sp macro="" textlink="">
      <xdr:nvSpPr>
        <xdr:cNvPr id="155" name="楕円 154"/>
        <xdr:cNvSpPr/>
      </xdr:nvSpPr>
      <xdr:spPr>
        <a:xfrm>
          <a:off x="40640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30315</xdr:rowOff>
    </xdr:from>
    <xdr:ext cx="736600" cy="259045"/>
    <xdr:sp macro="" textlink="">
      <xdr:nvSpPr>
        <xdr:cNvPr id="156" name="テキスト ボックス 155"/>
        <xdr:cNvSpPr txBox="1"/>
      </xdr:nvSpPr>
      <xdr:spPr>
        <a:xfrm>
          <a:off x="3733800" y="9802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114119</xdr:rowOff>
    </xdr:from>
    <xdr:to>
      <xdr:col>15</xdr:col>
      <xdr:colOff>133350</xdr:colOff>
      <xdr:row>59</xdr:row>
      <xdr:rowOff>44269</xdr:rowOff>
    </xdr:to>
    <xdr:sp macro="" textlink="">
      <xdr:nvSpPr>
        <xdr:cNvPr id="157" name="楕円 156"/>
        <xdr:cNvSpPr/>
      </xdr:nvSpPr>
      <xdr:spPr>
        <a:xfrm>
          <a:off x="3175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54446</xdr:rowOff>
    </xdr:from>
    <xdr:ext cx="762000" cy="259045"/>
    <xdr:sp macro="" textlink="">
      <xdr:nvSpPr>
        <xdr:cNvPr id="158" name="テキスト ボックス 157"/>
        <xdr:cNvSpPr txBox="1"/>
      </xdr:nvSpPr>
      <xdr:spPr>
        <a:xfrm>
          <a:off x="2844800" y="982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62412</xdr:rowOff>
    </xdr:from>
    <xdr:to>
      <xdr:col>11</xdr:col>
      <xdr:colOff>82550</xdr:colOff>
      <xdr:row>58</xdr:row>
      <xdr:rowOff>164012</xdr:rowOff>
    </xdr:to>
    <xdr:sp macro="" textlink="">
      <xdr:nvSpPr>
        <xdr:cNvPr id="159" name="楕円 158"/>
        <xdr:cNvSpPr/>
      </xdr:nvSpPr>
      <xdr:spPr>
        <a:xfrm>
          <a:off x="2286000" y="100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2739</xdr:rowOff>
    </xdr:from>
    <xdr:ext cx="762000" cy="259045"/>
    <xdr:sp macro="" textlink="">
      <xdr:nvSpPr>
        <xdr:cNvPr id="160" name="テキスト ボックス 159"/>
        <xdr:cNvSpPr txBox="1"/>
      </xdr:nvSpPr>
      <xdr:spPr>
        <a:xfrm>
          <a:off x="1955800" y="977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65859</xdr:rowOff>
    </xdr:from>
    <xdr:to>
      <xdr:col>7</xdr:col>
      <xdr:colOff>31750</xdr:colOff>
      <xdr:row>58</xdr:row>
      <xdr:rowOff>167459</xdr:rowOff>
    </xdr:to>
    <xdr:sp macro="" textlink="">
      <xdr:nvSpPr>
        <xdr:cNvPr id="161" name="楕円 160"/>
        <xdr:cNvSpPr/>
      </xdr:nvSpPr>
      <xdr:spPr>
        <a:xfrm>
          <a:off x="1397000" y="100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6186</xdr:rowOff>
    </xdr:from>
    <xdr:ext cx="762000" cy="259045"/>
    <xdr:sp macro="" textlink="">
      <xdr:nvSpPr>
        <xdr:cNvPr id="162" name="テキスト ボックス 161"/>
        <xdr:cNvSpPr txBox="1"/>
      </xdr:nvSpPr>
      <xdr:spPr>
        <a:xfrm>
          <a:off x="1066800" y="977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類似団体に比べて高くなっているのは、主に物件費・維持補修費を要因としており、施設の維持管理や電算システムの維持などに経費がかかっている。</a:t>
          </a:r>
        </a:p>
        <a:p>
          <a:r>
            <a:rPr kumimoji="1" lang="ja-JP" altLang="en-US" sz="1300">
              <a:latin typeface="ＭＳ Ｐゴシック" panose="020B0600070205080204" pitchFamily="50" charset="-128"/>
              <a:ea typeface="ＭＳ Ｐゴシック" panose="020B0600070205080204" pitchFamily="50" charset="-128"/>
            </a:rPr>
            <a:t>　可能な施設については、さらに指定管理者制度への移行を積極的に進めるとともに、委託業務の効率化に努め、コストの削減を図る。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158324</xdr:rowOff>
    </xdr:from>
    <xdr:to>
      <xdr:col>23</xdr:col>
      <xdr:colOff>133350</xdr:colOff>
      <xdr:row>85</xdr:row>
      <xdr:rowOff>35399</xdr:rowOff>
    </xdr:to>
    <xdr:cxnSp macro="">
      <xdr:nvCxnSpPr>
        <xdr:cNvPr id="193" name="直線コネクタ 192"/>
        <xdr:cNvCxnSpPr/>
      </xdr:nvCxnSpPr>
      <xdr:spPr>
        <a:xfrm>
          <a:off x="4114800" y="14560124"/>
          <a:ext cx="838200" cy="4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158324</xdr:rowOff>
    </xdr:from>
    <xdr:to>
      <xdr:col>19</xdr:col>
      <xdr:colOff>133350</xdr:colOff>
      <xdr:row>84</xdr:row>
      <xdr:rowOff>161762</xdr:rowOff>
    </xdr:to>
    <xdr:cxnSp macro="">
      <xdr:nvCxnSpPr>
        <xdr:cNvPr id="196" name="直線コネクタ 195"/>
        <xdr:cNvCxnSpPr/>
      </xdr:nvCxnSpPr>
      <xdr:spPr>
        <a:xfrm flipV="1">
          <a:off x="3225800" y="14560124"/>
          <a:ext cx="889000" cy="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134086</xdr:rowOff>
    </xdr:from>
    <xdr:to>
      <xdr:col>15</xdr:col>
      <xdr:colOff>82550</xdr:colOff>
      <xdr:row>84</xdr:row>
      <xdr:rowOff>161762</xdr:rowOff>
    </xdr:to>
    <xdr:cxnSp macro="">
      <xdr:nvCxnSpPr>
        <xdr:cNvPr id="199" name="直線コネクタ 198"/>
        <xdr:cNvCxnSpPr/>
      </xdr:nvCxnSpPr>
      <xdr:spPr>
        <a:xfrm>
          <a:off x="2336800" y="14535886"/>
          <a:ext cx="889000" cy="2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113153</xdr:rowOff>
    </xdr:from>
    <xdr:to>
      <xdr:col>11</xdr:col>
      <xdr:colOff>31750</xdr:colOff>
      <xdr:row>84</xdr:row>
      <xdr:rowOff>134086</xdr:rowOff>
    </xdr:to>
    <xdr:cxnSp macro="">
      <xdr:nvCxnSpPr>
        <xdr:cNvPr id="202" name="直線コネクタ 201"/>
        <xdr:cNvCxnSpPr/>
      </xdr:nvCxnSpPr>
      <xdr:spPr>
        <a:xfrm>
          <a:off x="1447800" y="14514953"/>
          <a:ext cx="889000" cy="2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156049</xdr:rowOff>
    </xdr:from>
    <xdr:to>
      <xdr:col>23</xdr:col>
      <xdr:colOff>184150</xdr:colOff>
      <xdr:row>85</xdr:row>
      <xdr:rowOff>86199</xdr:rowOff>
    </xdr:to>
    <xdr:sp macro="" textlink="">
      <xdr:nvSpPr>
        <xdr:cNvPr id="212" name="楕円 211"/>
        <xdr:cNvSpPr/>
      </xdr:nvSpPr>
      <xdr:spPr>
        <a:xfrm>
          <a:off x="4902200" y="1455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128126</xdr:rowOff>
    </xdr:from>
    <xdr:ext cx="762000" cy="259045"/>
    <xdr:sp macro="" textlink="">
      <xdr:nvSpPr>
        <xdr:cNvPr id="213" name="人件費・物件費等の状況該当値テキスト"/>
        <xdr:cNvSpPr txBox="1"/>
      </xdr:nvSpPr>
      <xdr:spPr>
        <a:xfrm>
          <a:off x="5041900" y="1452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107524</xdr:rowOff>
    </xdr:from>
    <xdr:to>
      <xdr:col>19</xdr:col>
      <xdr:colOff>184150</xdr:colOff>
      <xdr:row>85</xdr:row>
      <xdr:rowOff>37674</xdr:rowOff>
    </xdr:to>
    <xdr:sp macro="" textlink="">
      <xdr:nvSpPr>
        <xdr:cNvPr id="214" name="楕円 213"/>
        <xdr:cNvSpPr/>
      </xdr:nvSpPr>
      <xdr:spPr>
        <a:xfrm>
          <a:off x="4064000" y="1450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22451</xdr:rowOff>
    </xdr:from>
    <xdr:ext cx="736600" cy="259045"/>
    <xdr:sp macro="" textlink="">
      <xdr:nvSpPr>
        <xdr:cNvPr id="215" name="テキスト ボックス 214"/>
        <xdr:cNvSpPr txBox="1"/>
      </xdr:nvSpPr>
      <xdr:spPr>
        <a:xfrm>
          <a:off x="3733800" y="14595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110962</xdr:rowOff>
    </xdr:from>
    <xdr:to>
      <xdr:col>15</xdr:col>
      <xdr:colOff>133350</xdr:colOff>
      <xdr:row>85</xdr:row>
      <xdr:rowOff>41112</xdr:rowOff>
    </xdr:to>
    <xdr:sp macro="" textlink="">
      <xdr:nvSpPr>
        <xdr:cNvPr id="216" name="楕円 215"/>
        <xdr:cNvSpPr/>
      </xdr:nvSpPr>
      <xdr:spPr>
        <a:xfrm>
          <a:off x="3175000" y="145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25889</xdr:rowOff>
    </xdr:from>
    <xdr:ext cx="762000" cy="259045"/>
    <xdr:sp macro="" textlink="">
      <xdr:nvSpPr>
        <xdr:cNvPr id="217" name="テキスト ボックス 216"/>
        <xdr:cNvSpPr txBox="1"/>
      </xdr:nvSpPr>
      <xdr:spPr>
        <a:xfrm>
          <a:off x="2844800" y="145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83286</xdr:rowOff>
    </xdr:from>
    <xdr:to>
      <xdr:col>11</xdr:col>
      <xdr:colOff>82550</xdr:colOff>
      <xdr:row>85</xdr:row>
      <xdr:rowOff>13436</xdr:rowOff>
    </xdr:to>
    <xdr:sp macro="" textlink="">
      <xdr:nvSpPr>
        <xdr:cNvPr id="218" name="楕円 217"/>
        <xdr:cNvSpPr/>
      </xdr:nvSpPr>
      <xdr:spPr>
        <a:xfrm>
          <a:off x="2286000" y="1448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169663</xdr:rowOff>
    </xdr:from>
    <xdr:ext cx="762000" cy="259045"/>
    <xdr:sp macro="" textlink="">
      <xdr:nvSpPr>
        <xdr:cNvPr id="219" name="テキスト ボックス 218"/>
        <xdr:cNvSpPr txBox="1"/>
      </xdr:nvSpPr>
      <xdr:spPr>
        <a:xfrm>
          <a:off x="1955800" y="1457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62353</xdr:rowOff>
    </xdr:from>
    <xdr:to>
      <xdr:col>7</xdr:col>
      <xdr:colOff>31750</xdr:colOff>
      <xdr:row>84</xdr:row>
      <xdr:rowOff>163953</xdr:rowOff>
    </xdr:to>
    <xdr:sp macro="" textlink="">
      <xdr:nvSpPr>
        <xdr:cNvPr id="220" name="楕円 219"/>
        <xdr:cNvSpPr/>
      </xdr:nvSpPr>
      <xdr:spPr>
        <a:xfrm>
          <a:off x="1397000" y="144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148730</xdr:rowOff>
    </xdr:from>
    <xdr:ext cx="762000" cy="259045"/>
    <xdr:sp macro="" textlink="">
      <xdr:nvSpPr>
        <xdr:cNvPr id="221" name="テキスト ボックス 220"/>
        <xdr:cNvSpPr txBox="1"/>
      </xdr:nvSpPr>
      <xdr:spPr>
        <a:xfrm>
          <a:off x="1066800" y="145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市立病院の経営健全化を図るため独自削減を実施したため、平均を下回っている。</a:t>
          </a:r>
        </a:p>
        <a:p>
          <a:r>
            <a:rPr kumimoji="1" lang="ja-JP" altLang="en-US" sz="1300">
              <a:latin typeface="ＭＳ Ｐゴシック" panose="020B0600070205080204" pitchFamily="50" charset="-128"/>
              <a:ea typeface="ＭＳ Ｐゴシック" panose="020B0600070205080204" pitchFamily="50" charset="-128"/>
            </a:rPr>
            <a:t>　今後も給与水準の適正化を図り、定員管理と給与の適正化に努める。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102507</xdr:rowOff>
    </xdr:to>
    <xdr:cxnSp macro="">
      <xdr:nvCxnSpPr>
        <xdr:cNvPr id="257" name="直線コネクタ 256"/>
        <xdr:cNvCxnSpPr/>
      </xdr:nvCxnSpPr>
      <xdr:spPr>
        <a:xfrm flipV="1">
          <a:off x="16179800" y="1500716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102507</xdr:rowOff>
    </xdr:to>
    <xdr:cxnSp macro="">
      <xdr:nvCxnSpPr>
        <xdr:cNvPr id="260" name="直線コネクタ 259"/>
        <xdr:cNvCxnSpPr/>
      </xdr:nvCxnSpPr>
      <xdr:spPr>
        <a:xfrm>
          <a:off x="15290800" y="149841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91016</xdr:rowOff>
    </xdr:to>
    <xdr:cxnSp macro="">
      <xdr:nvCxnSpPr>
        <xdr:cNvPr id="263" name="直線コネクタ 262"/>
        <xdr:cNvCxnSpPr/>
      </xdr:nvCxnSpPr>
      <xdr:spPr>
        <a:xfrm flipV="1">
          <a:off x="14401800" y="149841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22073</xdr:rowOff>
    </xdr:from>
    <xdr:to>
      <xdr:col>68</xdr:col>
      <xdr:colOff>152400</xdr:colOff>
      <xdr:row>87</xdr:row>
      <xdr:rowOff>91016</xdr:rowOff>
    </xdr:to>
    <xdr:cxnSp macro="">
      <xdr:nvCxnSpPr>
        <xdr:cNvPr id="266" name="直線コネクタ 265"/>
        <xdr:cNvCxnSpPr/>
      </xdr:nvCxnSpPr>
      <xdr:spPr>
        <a:xfrm>
          <a:off x="13512800" y="149382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6" name="楕円 275"/>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7"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8" name="楕円 277"/>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79" name="テキスト ボックス 278"/>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0" name="楕円 279"/>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1" name="テキスト ボックス 280"/>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2" name="楕円 281"/>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3" name="テキスト ボックス 282"/>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142723</xdr:rowOff>
    </xdr:from>
    <xdr:to>
      <xdr:col>64</xdr:col>
      <xdr:colOff>152400</xdr:colOff>
      <xdr:row>87</xdr:row>
      <xdr:rowOff>72873</xdr:rowOff>
    </xdr:to>
    <xdr:sp macro="" textlink="">
      <xdr:nvSpPr>
        <xdr:cNvPr id="284" name="楕円 283"/>
        <xdr:cNvSpPr/>
      </xdr:nvSpPr>
      <xdr:spPr>
        <a:xfrm>
          <a:off x="13462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57650</xdr:rowOff>
    </xdr:from>
    <xdr:ext cx="762000" cy="259045"/>
    <xdr:sp macro="" textlink="">
      <xdr:nvSpPr>
        <xdr:cNvPr id="285" name="テキスト ボックス 284"/>
        <xdr:cNvSpPr txBox="1"/>
      </xdr:nvSpPr>
      <xdr:spPr>
        <a:xfrm>
          <a:off x="13131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事務事業の効率化・合理化を検討実施することによる採用数の抑制及び退職者の一部不補充を行い、類似団体の平均に近付いている。</a:t>
          </a:r>
        </a:p>
        <a:p>
          <a:r>
            <a:rPr kumimoji="1" lang="ja-JP" altLang="en-US" sz="1300">
              <a:latin typeface="ＭＳ Ｐゴシック" panose="020B0600070205080204" pitchFamily="50" charset="-128"/>
              <a:ea typeface="ＭＳ Ｐゴシック" panose="020B0600070205080204" pitchFamily="50" charset="-128"/>
            </a:rPr>
            <a:t>　今後においても、定員管理の適正化に努める。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159355</xdr:rowOff>
    </xdr:from>
    <xdr:to>
      <xdr:col>81</xdr:col>
      <xdr:colOff>44450</xdr:colOff>
      <xdr:row>63</xdr:row>
      <xdr:rowOff>1694</xdr:rowOff>
    </xdr:to>
    <xdr:cxnSp macro="">
      <xdr:nvCxnSpPr>
        <xdr:cNvPr id="322" name="直線コネクタ 321"/>
        <xdr:cNvCxnSpPr/>
      </xdr:nvCxnSpPr>
      <xdr:spPr>
        <a:xfrm>
          <a:off x="16179800" y="10789255"/>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155908</xdr:rowOff>
    </xdr:from>
    <xdr:to>
      <xdr:col>77</xdr:col>
      <xdr:colOff>44450</xdr:colOff>
      <xdr:row>62</xdr:row>
      <xdr:rowOff>159355</xdr:rowOff>
    </xdr:to>
    <xdr:cxnSp macro="">
      <xdr:nvCxnSpPr>
        <xdr:cNvPr id="325" name="直線コネクタ 324"/>
        <xdr:cNvCxnSpPr/>
      </xdr:nvCxnSpPr>
      <xdr:spPr>
        <a:xfrm>
          <a:off x="15290800" y="1078580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154759</xdr:rowOff>
    </xdr:from>
    <xdr:to>
      <xdr:col>72</xdr:col>
      <xdr:colOff>203200</xdr:colOff>
      <xdr:row>62</xdr:row>
      <xdr:rowOff>155908</xdr:rowOff>
    </xdr:to>
    <xdr:cxnSp macro="">
      <xdr:nvCxnSpPr>
        <xdr:cNvPr id="328" name="直線コネクタ 327"/>
        <xdr:cNvCxnSpPr/>
      </xdr:nvCxnSpPr>
      <xdr:spPr>
        <a:xfrm>
          <a:off x="14401800" y="1078465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154759</xdr:rowOff>
    </xdr:from>
    <xdr:to>
      <xdr:col>68</xdr:col>
      <xdr:colOff>152400</xdr:colOff>
      <xdr:row>62</xdr:row>
      <xdr:rowOff>154759</xdr:rowOff>
    </xdr:to>
    <xdr:cxnSp macro="">
      <xdr:nvCxnSpPr>
        <xdr:cNvPr id="331" name="直線コネクタ 330"/>
        <xdr:cNvCxnSpPr/>
      </xdr:nvCxnSpPr>
      <xdr:spPr>
        <a:xfrm>
          <a:off x="13512800" y="107846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122344</xdr:rowOff>
    </xdr:from>
    <xdr:to>
      <xdr:col>81</xdr:col>
      <xdr:colOff>95250</xdr:colOff>
      <xdr:row>63</xdr:row>
      <xdr:rowOff>52494</xdr:rowOff>
    </xdr:to>
    <xdr:sp macro="" textlink="">
      <xdr:nvSpPr>
        <xdr:cNvPr id="341" name="楕円 340"/>
        <xdr:cNvSpPr/>
      </xdr:nvSpPr>
      <xdr:spPr>
        <a:xfrm>
          <a:off x="169672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94421</xdr:rowOff>
    </xdr:from>
    <xdr:ext cx="762000" cy="259045"/>
    <xdr:sp macro="" textlink="">
      <xdr:nvSpPr>
        <xdr:cNvPr id="342" name="定員管理の状況該当値テキスト"/>
        <xdr:cNvSpPr txBox="1"/>
      </xdr:nvSpPr>
      <xdr:spPr>
        <a:xfrm>
          <a:off x="17106900" y="1072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108555</xdr:rowOff>
    </xdr:from>
    <xdr:to>
      <xdr:col>77</xdr:col>
      <xdr:colOff>95250</xdr:colOff>
      <xdr:row>63</xdr:row>
      <xdr:rowOff>38705</xdr:rowOff>
    </xdr:to>
    <xdr:sp macro="" textlink="">
      <xdr:nvSpPr>
        <xdr:cNvPr id="343" name="楕円 342"/>
        <xdr:cNvSpPr/>
      </xdr:nvSpPr>
      <xdr:spPr>
        <a:xfrm>
          <a:off x="16129000" y="107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23482</xdr:rowOff>
    </xdr:from>
    <xdr:ext cx="736600" cy="259045"/>
    <xdr:sp macro="" textlink="">
      <xdr:nvSpPr>
        <xdr:cNvPr id="344" name="テキスト ボックス 343"/>
        <xdr:cNvSpPr txBox="1"/>
      </xdr:nvSpPr>
      <xdr:spPr>
        <a:xfrm>
          <a:off x="15798800" y="10824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105108</xdr:rowOff>
    </xdr:from>
    <xdr:to>
      <xdr:col>73</xdr:col>
      <xdr:colOff>44450</xdr:colOff>
      <xdr:row>63</xdr:row>
      <xdr:rowOff>35258</xdr:rowOff>
    </xdr:to>
    <xdr:sp macro="" textlink="">
      <xdr:nvSpPr>
        <xdr:cNvPr id="345" name="楕円 344"/>
        <xdr:cNvSpPr/>
      </xdr:nvSpPr>
      <xdr:spPr>
        <a:xfrm>
          <a:off x="15240000" y="1073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20035</xdr:rowOff>
    </xdr:from>
    <xdr:ext cx="762000" cy="259045"/>
    <xdr:sp macro="" textlink="">
      <xdr:nvSpPr>
        <xdr:cNvPr id="346" name="テキスト ボックス 345"/>
        <xdr:cNvSpPr txBox="1"/>
      </xdr:nvSpPr>
      <xdr:spPr>
        <a:xfrm>
          <a:off x="14909800" y="10821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103959</xdr:rowOff>
    </xdr:from>
    <xdr:to>
      <xdr:col>68</xdr:col>
      <xdr:colOff>203200</xdr:colOff>
      <xdr:row>63</xdr:row>
      <xdr:rowOff>34109</xdr:rowOff>
    </xdr:to>
    <xdr:sp macro="" textlink="">
      <xdr:nvSpPr>
        <xdr:cNvPr id="347" name="楕円 346"/>
        <xdr:cNvSpPr/>
      </xdr:nvSpPr>
      <xdr:spPr>
        <a:xfrm>
          <a:off x="14351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18886</xdr:rowOff>
    </xdr:from>
    <xdr:ext cx="762000" cy="259045"/>
    <xdr:sp macro="" textlink="">
      <xdr:nvSpPr>
        <xdr:cNvPr id="348" name="テキスト ボックス 347"/>
        <xdr:cNvSpPr txBox="1"/>
      </xdr:nvSpPr>
      <xdr:spPr>
        <a:xfrm>
          <a:off x="14020800" y="1082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103959</xdr:rowOff>
    </xdr:from>
    <xdr:to>
      <xdr:col>64</xdr:col>
      <xdr:colOff>152400</xdr:colOff>
      <xdr:row>63</xdr:row>
      <xdr:rowOff>34109</xdr:rowOff>
    </xdr:to>
    <xdr:sp macro="" textlink="">
      <xdr:nvSpPr>
        <xdr:cNvPr id="349" name="楕円 348"/>
        <xdr:cNvSpPr/>
      </xdr:nvSpPr>
      <xdr:spPr>
        <a:xfrm>
          <a:off x="13462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18886</xdr:rowOff>
    </xdr:from>
    <xdr:ext cx="762000" cy="259045"/>
    <xdr:sp macro="" textlink="">
      <xdr:nvSpPr>
        <xdr:cNvPr id="350" name="テキスト ボックス 349"/>
        <xdr:cNvSpPr txBox="1"/>
      </xdr:nvSpPr>
      <xdr:spPr>
        <a:xfrm>
          <a:off x="13131800" y="1082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病院改築に伴う地方債の償還に対する繰出しや一般会計における公債費の増により、実質公債費比率が増となっている。</a:t>
          </a:r>
        </a:p>
        <a:p>
          <a:r>
            <a:rPr kumimoji="1" lang="ja-JP" altLang="en-US" sz="1300">
              <a:latin typeface="ＭＳ Ｐゴシック" panose="020B0600070205080204" pitchFamily="50" charset="-128"/>
              <a:ea typeface="ＭＳ Ｐゴシック" panose="020B0600070205080204" pitchFamily="50" charset="-128"/>
            </a:rPr>
            <a:t>　大型施設等の地方債の償還が終了していくことや、地方債の発行抑制を図っていることなどにより、比率は</a:t>
          </a:r>
          <a:r>
            <a:rPr kumimoji="1" lang="en-US" altLang="ja-JP" sz="1300">
              <a:latin typeface="ＭＳ Ｐゴシック" panose="020B0600070205080204" pitchFamily="50" charset="-128"/>
              <a:ea typeface="ＭＳ Ｐゴシック" panose="020B0600070205080204" pitchFamily="50" charset="-128"/>
            </a:rPr>
            <a:t>H21</a:t>
          </a:r>
          <a:r>
            <a:rPr kumimoji="1" lang="ja-JP" altLang="en-US" sz="1300">
              <a:latin typeface="ＭＳ Ｐゴシック" panose="020B0600070205080204" pitchFamily="50" charset="-128"/>
              <a:ea typeface="ＭＳ Ｐゴシック" panose="020B0600070205080204" pitchFamily="50" charset="-128"/>
            </a:rPr>
            <a:t>年度がピークとなるが、市内施設の老朽化等による更新が予定されることから、現在の比率を維持するものと見込まれる。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130598</xdr:rowOff>
    </xdr:from>
    <xdr:to>
      <xdr:col>81</xdr:col>
      <xdr:colOff>44450</xdr:colOff>
      <xdr:row>37</xdr:row>
      <xdr:rowOff>136631</xdr:rowOff>
    </xdr:to>
    <xdr:cxnSp macro="">
      <xdr:nvCxnSpPr>
        <xdr:cNvPr id="384" name="直線コネクタ 383"/>
        <xdr:cNvCxnSpPr/>
      </xdr:nvCxnSpPr>
      <xdr:spPr>
        <a:xfrm>
          <a:off x="16179800" y="6474248"/>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128588</xdr:rowOff>
    </xdr:from>
    <xdr:to>
      <xdr:col>77</xdr:col>
      <xdr:colOff>44450</xdr:colOff>
      <xdr:row>37</xdr:row>
      <xdr:rowOff>130598</xdr:rowOff>
    </xdr:to>
    <xdr:cxnSp macro="">
      <xdr:nvCxnSpPr>
        <xdr:cNvPr id="387" name="直線コネクタ 386"/>
        <xdr:cNvCxnSpPr/>
      </xdr:nvCxnSpPr>
      <xdr:spPr>
        <a:xfrm>
          <a:off x="15290800" y="647223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128588</xdr:rowOff>
    </xdr:from>
    <xdr:to>
      <xdr:col>72</xdr:col>
      <xdr:colOff>203200</xdr:colOff>
      <xdr:row>37</xdr:row>
      <xdr:rowOff>128588</xdr:rowOff>
    </xdr:to>
    <xdr:cxnSp macro="">
      <xdr:nvCxnSpPr>
        <xdr:cNvPr id="390" name="直線コネクタ 389"/>
        <xdr:cNvCxnSpPr/>
      </xdr:nvCxnSpPr>
      <xdr:spPr>
        <a:xfrm>
          <a:off x="14401800" y="6472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128588</xdr:rowOff>
    </xdr:from>
    <xdr:to>
      <xdr:col>68</xdr:col>
      <xdr:colOff>152400</xdr:colOff>
      <xdr:row>37</xdr:row>
      <xdr:rowOff>140653</xdr:rowOff>
    </xdr:to>
    <xdr:cxnSp macro="">
      <xdr:nvCxnSpPr>
        <xdr:cNvPr id="393" name="直線コネクタ 392"/>
        <xdr:cNvCxnSpPr/>
      </xdr:nvCxnSpPr>
      <xdr:spPr>
        <a:xfrm flipV="1">
          <a:off x="13512800" y="647223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85831</xdr:rowOff>
    </xdr:from>
    <xdr:to>
      <xdr:col>81</xdr:col>
      <xdr:colOff>95250</xdr:colOff>
      <xdr:row>38</xdr:row>
      <xdr:rowOff>15980</xdr:rowOff>
    </xdr:to>
    <xdr:sp macro="" textlink="">
      <xdr:nvSpPr>
        <xdr:cNvPr id="403" name="楕円 402"/>
        <xdr:cNvSpPr/>
      </xdr:nvSpPr>
      <xdr:spPr>
        <a:xfrm>
          <a:off x="16967200" y="64294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57908</xdr:rowOff>
    </xdr:from>
    <xdr:ext cx="762000" cy="259045"/>
    <xdr:sp macro="" textlink="">
      <xdr:nvSpPr>
        <xdr:cNvPr id="404" name="公債費負担の状況該当値テキスト"/>
        <xdr:cNvSpPr txBox="1"/>
      </xdr:nvSpPr>
      <xdr:spPr>
        <a:xfrm>
          <a:off x="17106900" y="640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79798</xdr:rowOff>
    </xdr:from>
    <xdr:to>
      <xdr:col>77</xdr:col>
      <xdr:colOff>95250</xdr:colOff>
      <xdr:row>38</xdr:row>
      <xdr:rowOff>9948</xdr:rowOff>
    </xdr:to>
    <xdr:sp macro="" textlink="">
      <xdr:nvSpPr>
        <xdr:cNvPr id="405" name="楕円 404"/>
        <xdr:cNvSpPr/>
      </xdr:nvSpPr>
      <xdr:spPr>
        <a:xfrm>
          <a:off x="16129000" y="642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166175</xdr:rowOff>
    </xdr:from>
    <xdr:ext cx="736600" cy="259045"/>
    <xdr:sp macro="" textlink="">
      <xdr:nvSpPr>
        <xdr:cNvPr id="406" name="テキスト ボックス 405"/>
        <xdr:cNvSpPr txBox="1"/>
      </xdr:nvSpPr>
      <xdr:spPr>
        <a:xfrm>
          <a:off x="15798800" y="650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77788</xdr:rowOff>
    </xdr:from>
    <xdr:to>
      <xdr:col>73</xdr:col>
      <xdr:colOff>44450</xdr:colOff>
      <xdr:row>38</xdr:row>
      <xdr:rowOff>7938</xdr:rowOff>
    </xdr:to>
    <xdr:sp macro="" textlink="">
      <xdr:nvSpPr>
        <xdr:cNvPr id="407" name="楕円 406"/>
        <xdr:cNvSpPr/>
      </xdr:nvSpPr>
      <xdr:spPr>
        <a:xfrm>
          <a:off x="152400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164165</xdr:rowOff>
    </xdr:from>
    <xdr:ext cx="762000" cy="259045"/>
    <xdr:sp macro="" textlink="">
      <xdr:nvSpPr>
        <xdr:cNvPr id="408" name="テキスト ボックス 407"/>
        <xdr:cNvSpPr txBox="1"/>
      </xdr:nvSpPr>
      <xdr:spPr>
        <a:xfrm>
          <a:off x="14909800" y="650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77788</xdr:rowOff>
    </xdr:from>
    <xdr:to>
      <xdr:col>68</xdr:col>
      <xdr:colOff>203200</xdr:colOff>
      <xdr:row>38</xdr:row>
      <xdr:rowOff>7938</xdr:rowOff>
    </xdr:to>
    <xdr:sp macro="" textlink="">
      <xdr:nvSpPr>
        <xdr:cNvPr id="409" name="楕円 408"/>
        <xdr:cNvSpPr/>
      </xdr:nvSpPr>
      <xdr:spPr>
        <a:xfrm>
          <a:off x="143510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164165</xdr:rowOff>
    </xdr:from>
    <xdr:ext cx="762000" cy="259045"/>
    <xdr:sp macro="" textlink="">
      <xdr:nvSpPr>
        <xdr:cNvPr id="410" name="テキスト ボックス 409"/>
        <xdr:cNvSpPr txBox="1"/>
      </xdr:nvSpPr>
      <xdr:spPr>
        <a:xfrm>
          <a:off x="14020800" y="650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89853</xdr:rowOff>
    </xdr:from>
    <xdr:to>
      <xdr:col>64</xdr:col>
      <xdr:colOff>152400</xdr:colOff>
      <xdr:row>38</xdr:row>
      <xdr:rowOff>20003</xdr:rowOff>
    </xdr:to>
    <xdr:sp macro="" textlink="">
      <xdr:nvSpPr>
        <xdr:cNvPr id="411" name="楕円 410"/>
        <xdr:cNvSpPr/>
      </xdr:nvSpPr>
      <xdr:spPr>
        <a:xfrm>
          <a:off x="13462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4780</xdr:rowOff>
    </xdr:from>
    <xdr:ext cx="762000" cy="259045"/>
    <xdr:sp macro="" textlink="">
      <xdr:nvSpPr>
        <xdr:cNvPr id="412" name="テキスト ボックス 411"/>
        <xdr:cNvSpPr txBox="1"/>
      </xdr:nvSpPr>
      <xdr:spPr>
        <a:xfrm>
          <a:off x="131318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病院改築に伴う地方債の残高に対する繰出しや、一般会計における公債費残高の増により将来負担額が大きいことから、比率が類似団体より高くなっている。</a:t>
          </a:r>
        </a:p>
        <a:p>
          <a:r>
            <a:rPr kumimoji="1" lang="ja-JP" altLang="en-US" sz="1300">
              <a:latin typeface="ＭＳ Ｐゴシック" panose="020B0600070205080204" pitchFamily="50" charset="-128"/>
              <a:ea typeface="ＭＳ Ｐゴシック" panose="020B0600070205080204" pitchFamily="50" charset="-128"/>
            </a:rPr>
            <a:t>　充当可能基金額は近年増加傾向にあったが、普通交付税等歳入の状況が厳しく、基金を取り崩して充当したことにより、減少している。</a:t>
          </a:r>
        </a:p>
        <a:p>
          <a:r>
            <a:rPr kumimoji="1" lang="ja-JP" altLang="en-US" sz="1300">
              <a:latin typeface="ＭＳ Ｐゴシック" panose="020B0600070205080204" pitchFamily="50" charset="-128"/>
              <a:ea typeface="ＭＳ Ｐゴシック" panose="020B0600070205080204" pitchFamily="50" charset="-128"/>
            </a:rPr>
            <a:t>　引き続き地方債の発行抑制や基金の取崩の抑制等により比率を下げるよう努める。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37447</xdr:rowOff>
    </xdr:from>
    <xdr:to>
      <xdr:col>81</xdr:col>
      <xdr:colOff>44450</xdr:colOff>
      <xdr:row>16</xdr:row>
      <xdr:rowOff>60887</xdr:rowOff>
    </xdr:to>
    <xdr:cxnSp macro="">
      <xdr:nvCxnSpPr>
        <xdr:cNvPr id="448" name="直線コネクタ 447"/>
        <xdr:cNvCxnSpPr/>
      </xdr:nvCxnSpPr>
      <xdr:spPr>
        <a:xfrm flipV="1">
          <a:off x="16179800" y="2780647"/>
          <a:ext cx="838200" cy="2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19866</xdr:rowOff>
    </xdr:from>
    <xdr:to>
      <xdr:col>77</xdr:col>
      <xdr:colOff>44450</xdr:colOff>
      <xdr:row>16</xdr:row>
      <xdr:rowOff>60887</xdr:rowOff>
    </xdr:to>
    <xdr:cxnSp macro="">
      <xdr:nvCxnSpPr>
        <xdr:cNvPr id="451" name="直線コネクタ 450"/>
        <xdr:cNvCxnSpPr/>
      </xdr:nvCxnSpPr>
      <xdr:spPr>
        <a:xfrm>
          <a:off x="15290800" y="2763066"/>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12283</xdr:rowOff>
    </xdr:from>
    <xdr:to>
      <xdr:col>72</xdr:col>
      <xdr:colOff>203200</xdr:colOff>
      <xdr:row>16</xdr:row>
      <xdr:rowOff>19866</xdr:rowOff>
    </xdr:to>
    <xdr:cxnSp macro="">
      <xdr:nvCxnSpPr>
        <xdr:cNvPr id="454" name="直線コネクタ 453"/>
        <xdr:cNvCxnSpPr/>
      </xdr:nvCxnSpPr>
      <xdr:spPr>
        <a:xfrm>
          <a:off x="14401800" y="2755483"/>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12283</xdr:rowOff>
    </xdr:from>
    <xdr:to>
      <xdr:col>68</xdr:col>
      <xdr:colOff>152400</xdr:colOff>
      <xdr:row>16</xdr:row>
      <xdr:rowOff>68126</xdr:rowOff>
    </xdr:to>
    <xdr:cxnSp macro="">
      <xdr:nvCxnSpPr>
        <xdr:cNvPr id="457" name="直線コネクタ 456"/>
        <xdr:cNvCxnSpPr/>
      </xdr:nvCxnSpPr>
      <xdr:spPr>
        <a:xfrm flipV="1">
          <a:off x="13512800" y="2755483"/>
          <a:ext cx="889000" cy="5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158097</xdr:rowOff>
    </xdr:from>
    <xdr:to>
      <xdr:col>81</xdr:col>
      <xdr:colOff>95250</xdr:colOff>
      <xdr:row>16</xdr:row>
      <xdr:rowOff>88247</xdr:rowOff>
    </xdr:to>
    <xdr:sp macro="" textlink="">
      <xdr:nvSpPr>
        <xdr:cNvPr id="467" name="楕円 466"/>
        <xdr:cNvSpPr/>
      </xdr:nvSpPr>
      <xdr:spPr>
        <a:xfrm>
          <a:off x="16967200" y="272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130174</xdr:rowOff>
    </xdr:from>
    <xdr:ext cx="762000" cy="259045"/>
    <xdr:sp macro="" textlink="">
      <xdr:nvSpPr>
        <xdr:cNvPr id="468" name="将来負担の状況該当値テキスト"/>
        <xdr:cNvSpPr txBox="1"/>
      </xdr:nvSpPr>
      <xdr:spPr>
        <a:xfrm>
          <a:off x="17106900" y="270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10087</xdr:rowOff>
    </xdr:from>
    <xdr:to>
      <xdr:col>77</xdr:col>
      <xdr:colOff>95250</xdr:colOff>
      <xdr:row>16</xdr:row>
      <xdr:rowOff>111687</xdr:rowOff>
    </xdr:to>
    <xdr:sp macro="" textlink="">
      <xdr:nvSpPr>
        <xdr:cNvPr id="469" name="楕円 468"/>
        <xdr:cNvSpPr/>
      </xdr:nvSpPr>
      <xdr:spPr>
        <a:xfrm>
          <a:off x="16129000" y="27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96464</xdr:rowOff>
    </xdr:from>
    <xdr:ext cx="736600" cy="259045"/>
    <xdr:sp macro="" textlink="">
      <xdr:nvSpPr>
        <xdr:cNvPr id="470" name="テキスト ボックス 469"/>
        <xdr:cNvSpPr txBox="1"/>
      </xdr:nvSpPr>
      <xdr:spPr>
        <a:xfrm>
          <a:off x="15798800" y="28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140516</xdr:rowOff>
    </xdr:from>
    <xdr:to>
      <xdr:col>73</xdr:col>
      <xdr:colOff>44450</xdr:colOff>
      <xdr:row>16</xdr:row>
      <xdr:rowOff>70666</xdr:rowOff>
    </xdr:to>
    <xdr:sp macro="" textlink="">
      <xdr:nvSpPr>
        <xdr:cNvPr id="471" name="楕円 470"/>
        <xdr:cNvSpPr/>
      </xdr:nvSpPr>
      <xdr:spPr>
        <a:xfrm>
          <a:off x="15240000" y="271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55443</xdr:rowOff>
    </xdr:from>
    <xdr:ext cx="762000" cy="259045"/>
    <xdr:sp macro="" textlink="">
      <xdr:nvSpPr>
        <xdr:cNvPr id="472" name="テキスト ボックス 471"/>
        <xdr:cNvSpPr txBox="1"/>
      </xdr:nvSpPr>
      <xdr:spPr>
        <a:xfrm>
          <a:off x="14909800" y="279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132933</xdr:rowOff>
    </xdr:from>
    <xdr:to>
      <xdr:col>68</xdr:col>
      <xdr:colOff>203200</xdr:colOff>
      <xdr:row>16</xdr:row>
      <xdr:rowOff>63083</xdr:rowOff>
    </xdr:to>
    <xdr:sp macro="" textlink="">
      <xdr:nvSpPr>
        <xdr:cNvPr id="473" name="楕円 472"/>
        <xdr:cNvSpPr/>
      </xdr:nvSpPr>
      <xdr:spPr>
        <a:xfrm>
          <a:off x="14351000" y="270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47860</xdr:rowOff>
    </xdr:from>
    <xdr:ext cx="762000" cy="259045"/>
    <xdr:sp macro="" textlink="">
      <xdr:nvSpPr>
        <xdr:cNvPr id="474" name="テキスト ボックス 473"/>
        <xdr:cNvSpPr txBox="1"/>
      </xdr:nvSpPr>
      <xdr:spPr>
        <a:xfrm>
          <a:off x="14020800" y="2791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17326</xdr:rowOff>
    </xdr:from>
    <xdr:to>
      <xdr:col>64</xdr:col>
      <xdr:colOff>152400</xdr:colOff>
      <xdr:row>16</xdr:row>
      <xdr:rowOff>118926</xdr:rowOff>
    </xdr:to>
    <xdr:sp macro="" textlink="">
      <xdr:nvSpPr>
        <xdr:cNvPr id="475" name="楕円 474"/>
        <xdr:cNvSpPr/>
      </xdr:nvSpPr>
      <xdr:spPr>
        <a:xfrm>
          <a:off x="13462000" y="276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103703</xdr:rowOff>
    </xdr:from>
    <xdr:ext cx="762000" cy="259045"/>
    <xdr:sp macro="" textlink="">
      <xdr:nvSpPr>
        <xdr:cNvPr id="476" name="テキスト ボックス 475"/>
        <xdr:cNvSpPr txBox="1"/>
      </xdr:nvSpPr>
      <xdr:spPr>
        <a:xfrm>
          <a:off x="13131800" y="284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北海道深川市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20,804
20,713
529.42
17,278,685
17,163,192
67,246
9,279,871
22,575,692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類似団体平均と比較すると、人件費に係る経常収支比率は低くなっているが、要因として、過去に実施してきた定員適正化計画（平成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）等により職員数が</a:t>
          </a:r>
          <a:r>
            <a:rPr kumimoji="1" lang="en-US" altLang="ja-JP" sz="1300">
              <a:latin typeface="ＭＳ Ｐゴシック" panose="020B0600070205080204" pitchFamily="50" charset="-128"/>
              <a:ea typeface="ＭＳ Ｐゴシック" panose="020B0600070205080204" pitchFamily="50" charset="-128"/>
            </a:rPr>
            <a:t>H12</a:t>
          </a:r>
          <a:r>
            <a:rPr kumimoji="1" lang="ja-JP" altLang="en-US" sz="1300">
              <a:latin typeface="ＭＳ Ｐゴシック" panose="020B0600070205080204" pitchFamily="50" charset="-128"/>
              <a:ea typeface="ＭＳ Ｐゴシック" panose="020B0600070205080204" pitchFamily="50" charset="-128"/>
            </a:rPr>
            <a:t>と比べ約</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名の大幅な削減となったことがある。</a:t>
          </a:r>
        </a:p>
        <a:p>
          <a:r>
            <a:rPr kumimoji="1" lang="ja-JP" altLang="en-US" sz="1300">
              <a:latin typeface="ＭＳ Ｐゴシック" panose="020B0600070205080204" pitchFamily="50" charset="-128"/>
              <a:ea typeface="ＭＳ Ｐゴシック" panose="020B0600070205080204" pitchFamily="50" charset="-128"/>
            </a:rPr>
            <a:t>　また、</a:t>
          </a:r>
          <a:r>
            <a:rPr kumimoji="1" lang="en-US" altLang="ja-JP" sz="1300">
              <a:latin typeface="ＭＳ Ｐゴシック" panose="020B0600070205080204" pitchFamily="50" charset="-128"/>
              <a:ea typeface="ＭＳ Ｐゴシック" panose="020B0600070205080204" pitchFamily="50" charset="-128"/>
            </a:rPr>
            <a:t>H21</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までの間、財政収支改善の一環として給与費の独自削減に取り組むことにより、病院の経営健全化を推進し、一定の成果をあげている。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88138</xdr:rowOff>
    </xdr:from>
    <xdr:to>
      <xdr:col>24</xdr:col>
      <xdr:colOff>25400</xdr:colOff>
      <xdr:row>35</xdr:row>
      <xdr:rowOff>97282</xdr:rowOff>
    </xdr:to>
    <xdr:cxnSp macro="">
      <xdr:nvCxnSpPr>
        <xdr:cNvPr id="64" name="直線コネクタ 63"/>
        <xdr:cNvCxnSpPr/>
      </xdr:nvCxnSpPr>
      <xdr:spPr>
        <a:xfrm flipV="1">
          <a:off x="3987800" y="60888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97282</xdr:rowOff>
    </xdr:from>
    <xdr:to>
      <xdr:col>19</xdr:col>
      <xdr:colOff>187325</xdr:colOff>
      <xdr:row>35</xdr:row>
      <xdr:rowOff>165862</xdr:rowOff>
    </xdr:to>
    <xdr:cxnSp macro="">
      <xdr:nvCxnSpPr>
        <xdr:cNvPr id="67" name="直線コネクタ 66"/>
        <xdr:cNvCxnSpPr/>
      </xdr:nvCxnSpPr>
      <xdr:spPr>
        <a:xfrm flipV="1">
          <a:off x="3098800" y="60980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152146</xdr:rowOff>
    </xdr:from>
    <xdr:to>
      <xdr:col>15</xdr:col>
      <xdr:colOff>98425</xdr:colOff>
      <xdr:row>35</xdr:row>
      <xdr:rowOff>165862</xdr:rowOff>
    </xdr:to>
    <xdr:cxnSp macro="">
      <xdr:nvCxnSpPr>
        <xdr:cNvPr id="70" name="直線コネクタ 69"/>
        <xdr:cNvCxnSpPr/>
      </xdr:nvCxnSpPr>
      <xdr:spPr>
        <a:xfrm>
          <a:off x="2209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152146</xdr:rowOff>
    </xdr:to>
    <xdr:cxnSp macro="">
      <xdr:nvCxnSpPr>
        <xdr:cNvPr id="73" name="直線コネクタ 72"/>
        <xdr:cNvCxnSpPr/>
      </xdr:nvCxnSpPr>
      <xdr:spPr>
        <a:xfrm>
          <a:off x="1320800" y="61163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37338</xdr:rowOff>
    </xdr:from>
    <xdr:to>
      <xdr:col>24</xdr:col>
      <xdr:colOff>76200</xdr:colOff>
      <xdr:row>35</xdr:row>
      <xdr:rowOff>138938</xdr:rowOff>
    </xdr:to>
    <xdr:sp macro="" textlink="">
      <xdr:nvSpPr>
        <xdr:cNvPr id="83" name="楕円 82"/>
        <xdr:cNvSpPr/>
      </xdr:nvSpPr>
      <xdr:spPr>
        <a:xfrm>
          <a:off x="4775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53865</xdr:rowOff>
    </xdr:from>
    <xdr:ext cx="762000" cy="259045"/>
    <xdr:sp macro="" textlink="">
      <xdr:nvSpPr>
        <xdr:cNvPr id="84" name="人件費該当値テキスト"/>
        <xdr:cNvSpPr txBox="1"/>
      </xdr:nvSpPr>
      <xdr:spPr>
        <a:xfrm>
          <a:off x="4914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46482</xdr:rowOff>
    </xdr:from>
    <xdr:to>
      <xdr:col>20</xdr:col>
      <xdr:colOff>38100</xdr:colOff>
      <xdr:row>35</xdr:row>
      <xdr:rowOff>148082</xdr:rowOff>
    </xdr:to>
    <xdr:sp macro="" textlink="">
      <xdr:nvSpPr>
        <xdr:cNvPr id="85" name="楕円 84"/>
        <xdr:cNvSpPr/>
      </xdr:nvSpPr>
      <xdr:spPr>
        <a:xfrm>
          <a:off x="3937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158259</xdr:rowOff>
    </xdr:from>
    <xdr:ext cx="736600" cy="259045"/>
    <xdr:sp macro="" textlink="">
      <xdr:nvSpPr>
        <xdr:cNvPr id="86" name="テキスト ボックス 85"/>
        <xdr:cNvSpPr txBox="1"/>
      </xdr:nvSpPr>
      <xdr:spPr>
        <a:xfrm>
          <a:off x="3606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115062</xdr:rowOff>
    </xdr:from>
    <xdr:to>
      <xdr:col>15</xdr:col>
      <xdr:colOff>149225</xdr:colOff>
      <xdr:row>36</xdr:row>
      <xdr:rowOff>45212</xdr:rowOff>
    </xdr:to>
    <xdr:sp macro="" textlink="">
      <xdr:nvSpPr>
        <xdr:cNvPr id="87" name="楕円 86"/>
        <xdr:cNvSpPr/>
      </xdr:nvSpPr>
      <xdr:spPr>
        <a:xfrm>
          <a:off x="3048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55389</xdr:rowOff>
    </xdr:from>
    <xdr:ext cx="762000" cy="259045"/>
    <xdr:sp macro="" textlink="">
      <xdr:nvSpPr>
        <xdr:cNvPr id="88" name="テキスト ボックス 87"/>
        <xdr:cNvSpPr txBox="1"/>
      </xdr:nvSpPr>
      <xdr:spPr>
        <a:xfrm>
          <a:off x="2717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101346</xdr:rowOff>
    </xdr:from>
    <xdr:to>
      <xdr:col>11</xdr:col>
      <xdr:colOff>60325</xdr:colOff>
      <xdr:row>36</xdr:row>
      <xdr:rowOff>31496</xdr:rowOff>
    </xdr:to>
    <xdr:sp macro="" textlink="">
      <xdr:nvSpPr>
        <xdr:cNvPr id="89" name="楕円 88"/>
        <xdr:cNvSpPr/>
      </xdr:nvSpPr>
      <xdr:spPr>
        <a:xfrm>
          <a:off x="2159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41673</xdr:rowOff>
    </xdr:from>
    <xdr:ext cx="762000" cy="259045"/>
    <xdr:sp macro="" textlink="">
      <xdr:nvSpPr>
        <xdr:cNvPr id="90" name="テキスト ボックス 89"/>
        <xdr:cNvSpPr txBox="1"/>
      </xdr:nvSpPr>
      <xdr:spPr>
        <a:xfrm>
          <a:off x="1828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1" name="楕円 90"/>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2" name="テキスト ボックス 91"/>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物件費に係る経常収支比率が類似団体より低く推移したのは、</a:t>
          </a:r>
          <a:r>
            <a:rPr kumimoji="1" lang="en-US" altLang="ja-JP" sz="1300">
              <a:latin typeface="ＭＳ Ｐゴシック" panose="020B0600070205080204" pitchFamily="50" charset="-128"/>
              <a:ea typeface="ＭＳ Ｐゴシック" panose="020B0600070205080204" pitchFamily="50" charset="-128"/>
            </a:rPr>
            <a:t>H21</a:t>
          </a:r>
          <a:r>
            <a:rPr kumimoji="1" lang="ja-JP" altLang="en-US" sz="1300">
              <a:latin typeface="ＭＳ Ｐゴシック" panose="020B0600070205080204" pitchFamily="50" charset="-128"/>
              <a:ea typeface="ＭＳ Ｐゴシック" panose="020B0600070205080204" pitchFamily="50" charset="-128"/>
            </a:rPr>
            <a:t>年から実施している財政収支改善方策により物件費を含む各種経常経費を圧縮したため。</a:t>
          </a:r>
        </a:p>
        <a:p>
          <a:r>
            <a:rPr kumimoji="1" lang="ja-JP" altLang="en-US" sz="1300">
              <a:latin typeface="ＭＳ Ｐゴシック" panose="020B0600070205080204" pitchFamily="50" charset="-128"/>
              <a:ea typeface="ＭＳ Ｐゴシック" panose="020B0600070205080204" pitchFamily="50" charset="-128"/>
            </a:rPr>
            <a:t>　今後も適正な物件費の維持に努める。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15</xdr:row>
      <xdr:rowOff>86179</xdr:rowOff>
    </xdr:to>
    <xdr:cxnSp macro="">
      <xdr:nvCxnSpPr>
        <xdr:cNvPr id="127" name="直線コネクタ 126"/>
        <xdr:cNvCxnSpPr/>
      </xdr:nvCxnSpPr>
      <xdr:spPr>
        <a:xfrm>
          <a:off x="15671800" y="26579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9979</xdr:rowOff>
    </xdr:from>
    <xdr:to>
      <xdr:col>78</xdr:col>
      <xdr:colOff>69850</xdr:colOff>
      <xdr:row>15</xdr:row>
      <xdr:rowOff>86179</xdr:rowOff>
    </xdr:to>
    <xdr:cxnSp macro="">
      <xdr:nvCxnSpPr>
        <xdr:cNvPr id="130" name="直線コネクタ 129"/>
        <xdr:cNvCxnSpPr/>
      </xdr:nvCxnSpPr>
      <xdr:spPr>
        <a:xfrm>
          <a:off x="14782800" y="25817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116114</xdr:rowOff>
    </xdr:from>
    <xdr:to>
      <xdr:col>73</xdr:col>
      <xdr:colOff>180975</xdr:colOff>
      <xdr:row>15</xdr:row>
      <xdr:rowOff>9979</xdr:rowOff>
    </xdr:to>
    <xdr:cxnSp macro="">
      <xdr:nvCxnSpPr>
        <xdr:cNvPr id="133" name="直線コネクタ 132"/>
        <xdr:cNvCxnSpPr/>
      </xdr:nvCxnSpPr>
      <xdr:spPr>
        <a:xfrm>
          <a:off x="13893800" y="25164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116114</xdr:rowOff>
    </xdr:from>
    <xdr:to>
      <xdr:col>69</xdr:col>
      <xdr:colOff>92075</xdr:colOff>
      <xdr:row>14</xdr:row>
      <xdr:rowOff>170543</xdr:rowOff>
    </xdr:to>
    <xdr:cxnSp macro="">
      <xdr:nvCxnSpPr>
        <xdr:cNvPr id="136" name="直線コネクタ 135"/>
        <xdr:cNvCxnSpPr/>
      </xdr:nvCxnSpPr>
      <xdr:spPr>
        <a:xfrm flipV="1">
          <a:off x="13004800" y="25164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35379</xdr:rowOff>
    </xdr:from>
    <xdr:to>
      <xdr:col>82</xdr:col>
      <xdr:colOff>158750</xdr:colOff>
      <xdr:row>15</xdr:row>
      <xdr:rowOff>136979</xdr:rowOff>
    </xdr:to>
    <xdr:sp macro="" textlink="">
      <xdr:nvSpPr>
        <xdr:cNvPr id="146" name="楕円 145"/>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51906</xdr:rowOff>
    </xdr:from>
    <xdr:ext cx="762000" cy="259045"/>
    <xdr:sp macro="" textlink="">
      <xdr:nvSpPr>
        <xdr:cNvPr id="147" name="物件費該当値テキスト"/>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35379</xdr:rowOff>
    </xdr:from>
    <xdr:to>
      <xdr:col>78</xdr:col>
      <xdr:colOff>120650</xdr:colOff>
      <xdr:row>15</xdr:row>
      <xdr:rowOff>136979</xdr:rowOff>
    </xdr:to>
    <xdr:sp macro="" textlink="">
      <xdr:nvSpPr>
        <xdr:cNvPr id="148" name="楕円 147"/>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147156</xdr:rowOff>
    </xdr:from>
    <xdr:ext cx="736600" cy="259045"/>
    <xdr:sp macro="" textlink="">
      <xdr:nvSpPr>
        <xdr:cNvPr id="149" name="テキスト ボックス 148"/>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130629</xdr:rowOff>
    </xdr:from>
    <xdr:to>
      <xdr:col>74</xdr:col>
      <xdr:colOff>31750</xdr:colOff>
      <xdr:row>15</xdr:row>
      <xdr:rowOff>60779</xdr:rowOff>
    </xdr:to>
    <xdr:sp macro="" textlink="">
      <xdr:nvSpPr>
        <xdr:cNvPr id="150" name="楕円 149"/>
        <xdr:cNvSpPr/>
      </xdr:nvSpPr>
      <xdr:spPr>
        <a:xfrm>
          <a:off x="14732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70956</xdr:rowOff>
    </xdr:from>
    <xdr:ext cx="762000" cy="259045"/>
    <xdr:sp macro="" textlink="">
      <xdr:nvSpPr>
        <xdr:cNvPr id="151" name="テキスト ボックス 150"/>
        <xdr:cNvSpPr txBox="1"/>
      </xdr:nvSpPr>
      <xdr:spPr>
        <a:xfrm>
          <a:off x="14401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65314</xdr:rowOff>
    </xdr:from>
    <xdr:to>
      <xdr:col>69</xdr:col>
      <xdr:colOff>142875</xdr:colOff>
      <xdr:row>14</xdr:row>
      <xdr:rowOff>166914</xdr:rowOff>
    </xdr:to>
    <xdr:sp macro="" textlink="">
      <xdr:nvSpPr>
        <xdr:cNvPr id="152" name="楕円 151"/>
        <xdr:cNvSpPr/>
      </xdr:nvSpPr>
      <xdr:spPr>
        <a:xfrm>
          <a:off x="13843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5641</xdr:rowOff>
    </xdr:from>
    <xdr:ext cx="762000" cy="259045"/>
    <xdr:sp macro="" textlink="">
      <xdr:nvSpPr>
        <xdr:cNvPr id="153" name="テキスト ボックス 152"/>
        <xdr:cNvSpPr txBox="1"/>
      </xdr:nvSpPr>
      <xdr:spPr>
        <a:xfrm>
          <a:off x="13512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119743</xdr:rowOff>
    </xdr:from>
    <xdr:to>
      <xdr:col>65</xdr:col>
      <xdr:colOff>53975</xdr:colOff>
      <xdr:row>15</xdr:row>
      <xdr:rowOff>49893</xdr:rowOff>
    </xdr:to>
    <xdr:sp macro="" textlink="">
      <xdr:nvSpPr>
        <xdr:cNvPr id="154" name="楕円 153"/>
        <xdr:cNvSpPr/>
      </xdr:nvSpPr>
      <xdr:spPr>
        <a:xfrm>
          <a:off x="12954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60070</xdr:rowOff>
    </xdr:from>
    <xdr:ext cx="762000" cy="259045"/>
    <xdr:sp macro="" textlink="">
      <xdr:nvSpPr>
        <xdr:cNvPr id="155" name="テキスト ボックス 154"/>
        <xdr:cNvSpPr txBox="1"/>
      </xdr:nvSpPr>
      <xdr:spPr>
        <a:xfrm>
          <a:off x="12623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扶助費に係る経常収支比率は類似団体平均を下回っており、ほぼ横ばい傾向にある。今後も生活保護費等の額が財政を圧迫しないよう、資格審査等の適正化や各種手当等の見直しを進めていく。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54</xdr:row>
      <xdr:rowOff>39915</xdr:rowOff>
    </xdr:to>
    <xdr:cxnSp macro="">
      <xdr:nvCxnSpPr>
        <xdr:cNvPr id="190" name="直線コネクタ 189"/>
        <xdr:cNvCxnSpPr/>
      </xdr:nvCxnSpPr>
      <xdr:spPr>
        <a:xfrm flipV="1">
          <a:off x="3987800" y="92546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7257</xdr:rowOff>
    </xdr:from>
    <xdr:to>
      <xdr:col>19</xdr:col>
      <xdr:colOff>187325</xdr:colOff>
      <xdr:row>54</xdr:row>
      <xdr:rowOff>39915</xdr:rowOff>
    </xdr:to>
    <xdr:cxnSp macro="">
      <xdr:nvCxnSpPr>
        <xdr:cNvPr id="193" name="直線コネクタ 192"/>
        <xdr:cNvCxnSpPr/>
      </xdr:nvCxnSpPr>
      <xdr:spPr>
        <a:xfrm>
          <a:off x="3098800" y="9265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7257</xdr:rowOff>
    </xdr:from>
    <xdr:to>
      <xdr:col>15</xdr:col>
      <xdr:colOff>98425</xdr:colOff>
      <xdr:row>54</xdr:row>
      <xdr:rowOff>50800</xdr:rowOff>
    </xdr:to>
    <xdr:cxnSp macro="">
      <xdr:nvCxnSpPr>
        <xdr:cNvPr id="196" name="直線コネクタ 195"/>
        <xdr:cNvCxnSpPr/>
      </xdr:nvCxnSpPr>
      <xdr:spPr>
        <a:xfrm flipV="1">
          <a:off x="2209800" y="9265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39915</xdr:rowOff>
    </xdr:from>
    <xdr:to>
      <xdr:col>11</xdr:col>
      <xdr:colOff>9525</xdr:colOff>
      <xdr:row>54</xdr:row>
      <xdr:rowOff>50800</xdr:rowOff>
    </xdr:to>
    <xdr:cxnSp macro="">
      <xdr:nvCxnSpPr>
        <xdr:cNvPr id="199" name="直線コネクタ 198"/>
        <xdr:cNvCxnSpPr/>
      </xdr:nvCxnSpPr>
      <xdr:spPr>
        <a:xfrm>
          <a:off x="1320800" y="9298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117022</xdr:rowOff>
    </xdr:from>
    <xdr:to>
      <xdr:col>24</xdr:col>
      <xdr:colOff>76200</xdr:colOff>
      <xdr:row>54</xdr:row>
      <xdr:rowOff>47172</xdr:rowOff>
    </xdr:to>
    <xdr:sp macro="" textlink="">
      <xdr:nvSpPr>
        <xdr:cNvPr id="209" name="楕円 208"/>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133549</xdr:rowOff>
    </xdr:from>
    <xdr:ext cx="762000" cy="259045"/>
    <xdr:sp macro="" textlink="">
      <xdr:nvSpPr>
        <xdr:cNvPr id="210"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160565</xdr:rowOff>
    </xdr:from>
    <xdr:to>
      <xdr:col>20</xdr:col>
      <xdr:colOff>38100</xdr:colOff>
      <xdr:row>54</xdr:row>
      <xdr:rowOff>90715</xdr:rowOff>
    </xdr:to>
    <xdr:sp macro="" textlink="">
      <xdr:nvSpPr>
        <xdr:cNvPr id="211" name="楕円 210"/>
        <xdr:cNvSpPr/>
      </xdr:nvSpPr>
      <xdr:spPr>
        <a:xfrm>
          <a:off x="3937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100892</xdr:rowOff>
    </xdr:from>
    <xdr:ext cx="736600" cy="259045"/>
    <xdr:sp macro="" textlink="">
      <xdr:nvSpPr>
        <xdr:cNvPr id="212" name="テキスト ボックス 211"/>
        <xdr:cNvSpPr txBox="1"/>
      </xdr:nvSpPr>
      <xdr:spPr>
        <a:xfrm>
          <a:off x="3606800" y="901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127907</xdr:rowOff>
    </xdr:from>
    <xdr:to>
      <xdr:col>15</xdr:col>
      <xdr:colOff>149225</xdr:colOff>
      <xdr:row>54</xdr:row>
      <xdr:rowOff>58057</xdr:rowOff>
    </xdr:to>
    <xdr:sp macro="" textlink="">
      <xdr:nvSpPr>
        <xdr:cNvPr id="213" name="楕円 212"/>
        <xdr:cNvSpPr/>
      </xdr:nvSpPr>
      <xdr:spPr>
        <a:xfrm>
          <a:off x="3048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68234</xdr:rowOff>
    </xdr:from>
    <xdr:ext cx="762000" cy="259045"/>
    <xdr:sp macro="" textlink="">
      <xdr:nvSpPr>
        <xdr:cNvPr id="214" name="テキスト ボックス 213"/>
        <xdr:cNvSpPr txBox="1"/>
      </xdr:nvSpPr>
      <xdr:spPr>
        <a:xfrm>
          <a:off x="2717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5" name="楕円 214"/>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6" name="テキスト ボックス 215"/>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17" name="楕円 216"/>
        <xdr:cNvSpPr/>
      </xdr:nvSpPr>
      <xdr:spPr>
        <a:xfrm>
          <a:off x="1270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18" name="テキスト ボックス 217"/>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その他の経費は類似団体平均と同水準である。</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にかけ、増加傾向がみられたが、</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の土地開発公社の解散に伴い貸付金が減少し、今後減少が見込まれる。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4535</xdr:rowOff>
    </xdr:to>
    <xdr:cxnSp macro="">
      <xdr:nvCxnSpPr>
        <xdr:cNvPr id="253" name="直線コネクタ 252"/>
        <xdr:cNvCxnSpPr/>
      </xdr:nvCxnSpPr>
      <xdr:spPr>
        <a:xfrm>
          <a:off x="15671800" y="9777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136797</xdr:rowOff>
    </xdr:from>
    <xdr:to>
      <xdr:col>78</xdr:col>
      <xdr:colOff>69850</xdr:colOff>
      <xdr:row>57</xdr:row>
      <xdr:rowOff>4535</xdr:rowOff>
    </xdr:to>
    <xdr:cxnSp macro="">
      <xdr:nvCxnSpPr>
        <xdr:cNvPr id="256" name="直線コネクタ 255"/>
        <xdr:cNvCxnSpPr/>
      </xdr:nvCxnSpPr>
      <xdr:spPr>
        <a:xfrm>
          <a:off x="14782800" y="973799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38826</xdr:rowOff>
    </xdr:from>
    <xdr:to>
      <xdr:col>73</xdr:col>
      <xdr:colOff>180975</xdr:colOff>
      <xdr:row>56</xdr:row>
      <xdr:rowOff>136797</xdr:rowOff>
    </xdr:to>
    <xdr:cxnSp macro="">
      <xdr:nvCxnSpPr>
        <xdr:cNvPr id="259" name="直線コネクタ 258"/>
        <xdr:cNvCxnSpPr/>
      </xdr:nvCxnSpPr>
      <xdr:spPr>
        <a:xfrm>
          <a:off x="13893800" y="964002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38826</xdr:rowOff>
    </xdr:from>
    <xdr:to>
      <xdr:col>69</xdr:col>
      <xdr:colOff>92075</xdr:colOff>
      <xdr:row>56</xdr:row>
      <xdr:rowOff>58420</xdr:rowOff>
    </xdr:to>
    <xdr:cxnSp macro="">
      <xdr:nvCxnSpPr>
        <xdr:cNvPr id="262" name="直線コネクタ 261"/>
        <xdr:cNvCxnSpPr/>
      </xdr:nvCxnSpPr>
      <xdr:spPr>
        <a:xfrm flipV="1">
          <a:off x="13004800" y="96400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72" name="楕円 271"/>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97262</xdr:rowOff>
    </xdr:from>
    <xdr:ext cx="762000" cy="259045"/>
    <xdr:sp macro="" textlink="">
      <xdr:nvSpPr>
        <xdr:cNvPr id="273" name="その他該当値テキスト"/>
        <xdr:cNvSpPr txBox="1"/>
      </xdr:nvSpPr>
      <xdr:spPr>
        <a:xfrm>
          <a:off x="16598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macro="" textlink="">
      <xdr:nvSpPr>
        <xdr:cNvPr id="274" name="楕円 273"/>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75" name="テキスト ボックス 274"/>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85997</xdr:rowOff>
    </xdr:from>
    <xdr:to>
      <xdr:col>74</xdr:col>
      <xdr:colOff>31750</xdr:colOff>
      <xdr:row>57</xdr:row>
      <xdr:rowOff>16147</xdr:rowOff>
    </xdr:to>
    <xdr:sp macro="" textlink="">
      <xdr:nvSpPr>
        <xdr:cNvPr id="276" name="楕円 275"/>
        <xdr:cNvSpPr/>
      </xdr:nvSpPr>
      <xdr:spPr>
        <a:xfrm>
          <a:off x="14732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924</xdr:rowOff>
    </xdr:from>
    <xdr:ext cx="762000" cy="259045"/>
    <xdr:sp macro="" textlink="">
      <xdr:nvSpPr>
        <xdr:cNvPr id="277" name="テキスト ボックス 276"/>
        <xdr:cNvSpPr txBox="1"/>
      </xdr:nvSpPr>
      <xdr:spPr>
        <a:xfrm>
          <a:off x="14401800" y="977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159476</xdr:rowOff>
    </xdr:from>
    <xdr:to>
      <xdr:col>69</xdr:col>
      <xdr:colOff>142875</xdr:colOff>
      <xdr:row>56</xdr:row>
      <xdr:rowOff>89626</xdr:rowOff>
    </xdr:to>
    <xdr:sp macro="" textlink="">
      <xdr:nvSpPr>
        <xdr:cNvPr id="278" name="楕円 277"/>
        <xdr:cNvSpPr/>
      </xdr:nvSpPr>
      <xdr:spPr>
        <a:xfrm>
          <a:off x="13843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99803</xdr:rowOff>
    </xdr:from>
    <xdr:ext cx="762000" cy="259045"/>
    <xdr:sp macro="" textlink="">
      <xdr:nvSpPr>
        <xdr:cNvPr id="279" name="テキスト ボックス 278"/>
        <xdr:cNvSpPr txBox="1"/>
      </xdr:nvSpPr>
      <xdr:spPr>
        <a:xfrm>
          <a:off x="13512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80" name="楕円 279"/>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81" name="テキスト ボックス 280"/>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までは類似団体を上回っていたが、</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以降は下回っている。しかしながら、病院会計や一部事務組合への繰出金・負担金は、類似団体よりも多額になっていると考えられるため、引き続き事務事業の見直しにより不適当な補助金等は見直しや廃止を行う。</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35</xdr:row>
      <xdr:rowOff>161290</xdr:rowOff>
    </xdr:to>
    <xdr:cxnSp macro="">
      <xdr:nvCxnSpPr>
        <xdr:cNvPr id="311" name="直線コネクタ 310"/>
        <xdr:cNvCxnSpPr/>
      </xdr:nvCxnSpPr>
      <xdr:spPr>
        <a:xfrm flipV="1">
          <a:off x="15671800" y="6139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17272</xdr:rowOff>
    </xdr:to>
    <xdr:cxnSp macro="">
      <xdr:nvCxnSpPr>
        <xdr:cNvPr id="314" name="直線コネクタ 313"/>
        <xdr:cNvCxnSpPr/>
      </xdr:nvCxnSpPr>
      <xdr:spPr>
        <a:xfrm flipV="1">
          <a:off x="14782800" y="61620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26416</xdr:rowOff>
    </xdr:to>
    <xdr:cxnSp macro="">
      <xdr:nvCxnSpPr>
        <xdr:cNvPr id="317" name="直線コネクタ 316"/>
        <xdr:cNvCxnSpPr/>
      </xdr:nvCxnSpPr>
      <xdr:spPr>
        <a:xfrm flipV="1">
          <a:off x="13893800" y="6189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133858</xdr:rowOff>
    </xdr:from>
    <xdr:to>
      <xdr:col>69</xdr:col>
      <xdr:colOff>92075</xdr:colOff>
      <xdr:row>36</xdr:row>
      <xdr:rowOff>26416</xdr:rowOff>
    </xdr:to>
    <xdr:cxnSp macro="">
      <xdr:nvCxnSpPr>
        <xdr:cNvPr id="320" name="直線コネクタ 319"/>
        <xdr:cNvCxnSpPr/>
      </xdr:nvCxnSpPr>
      <xdr:spPr>
        <a:xfrm>
          <a:off x="13004800" y="61346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30" name="楕円 329"/>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31"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32" name="楕円 331"/>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33" name="テキスト ボックス 332"/>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34" name="楕円 333"/>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35" name="テキスト ボックス 334"/>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6" name="楕円 335"/>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7" name="テキスト ボックス 336"/>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83058</xdr:rowOff>
    </xdr:from>
    <xdr:to>
      <xdr:col>65</xdr:col>
      <xdr:colOff>53975</xdr:colOff>
      <xdr:row>36</xdr:row>
      <xdr:rowOff>13208</xdr:rowOff>
    </xdr:to>
    <xdr:sp macro="" textlink="">
      <xdr:nvSpPr>
        <xdr:cNvPr id="338" name="楕円 337"/>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23385</xdr:rowOff>
    </xdr:from>
    <xdr:ext cx="762000" cy="259045"/>
    <xdr:sp macro="" textlink="">
      <xdr:nvSpPr>
        <xdr:cNvPr id="339" name="テキスト ボックス 338"/>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類似団体に比べ公債費に係る経常収支比率が高い。各大型施設の元金償還が開始されたため、ここ数年元利償還金が増となっている。</a:t>
          </a:r>
        </a:p>
        <a:p>
          <a:r>
            <a:rPr kumimoji="1" lang="ja-JP" altLang="en-US" sz="1300">
              <a:latin typeface="ＭＳ Ｐゴシック" panose="020B0600070205080204" pitchFamily="50" charset="-128"/>
              <a:ea typeface="ＭＳ Ｐゴシック" panose="020B0600070205080204" pitchFamily="50" charset="-128"/>
            </a:rPr>
            <a:t>　公債費のピークは平成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年度となる。今後、一定程度の施設更新需要が発生するものの、既存起債の償還をすすめるとともに、新規地方債の発行を抑制し、公債費残高の低減に努める。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113665</xdr:rowOff>
    </xdr:from>
    <xdr:to>
      <xdr:col>24</xdr:col>
      <xdr:colOff>25400</xdr:colOff>
      <xdr:row>75</xdr:row>
      <xdr:rowOff>142240</xdr:rowOff>
    </xdr:to>
    <xdr:cxnSp macro="">
      <xdr:nvCxnSpPr>
        <xdr:cNvPr id="371" name="直線コネクタ 370"/>
        <xdr:cNvCxnSpPr/>
      </xdr:nvCxnSpPr>
      <xdr:spPr>
        <a:xfrm>
          <a:off x="3987800" y="129724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113665</xdr:rowOff>
    </xdr:from>
    <xdr:to>
      <xdr:col>19</xdr:col>
      <xdr:colOff>187325</xdr:colOff>
      <xdr:row>75</xdr:row>
      <xdr:rowOff>117475</xdr:rowOff>
    </xdr:to>
    <xdr:cxnSp macro="">
      <xdr:nvCxnSpPr>
        <xdr:cNvPr id="374" name="直線コネクタ 373"/>
        <xdr:cNvCxnSpPr/>
      </xdr:nvCxnSpPr>
      <xdr:spPr>
        <a:xfrm flipV="1">
          <a:off x="3098800" y="129724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117475</xdr:rowOff>
    </xdr:from>
    <xdr:to>
      <xdr:col>15</xdr:col>
      <xdr:colOff>98425</xdr:colOff>
      <xdr:row>75</xdr:row>
      <xdr:rowOff>123190</xdr:rowOff>
    </xdr:to>
    <xdr:cxnSp macro="">
      <xdr:nvCxnSpPr>
        <xdr:cNvPr id="377" name="直線コネクタ 376"/>
        <xdr:cNvCxnSpPr/>
      </xdr:nvCxnSpPr>
      <xdr:spPr>
        <a:xfrm flipV="1">
          <a:off x="2209800" y="129762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123190</xdr:rowOff>
    </xdr:from>
    <xdr:to>
      <xdr:col>11</xdr:col>
      <xdr:colOff>9525</xdr:colOff>
      <xdr:row>75</xdr:row>
      <xdr:rowOff>153670</xdr:rowOff>
    </xdr:to>
    <xdr:cxnSp macro="">
      <xdr:nvCxnSpPr>
        <xdr:cNvPr id="380" name="直線コネクタ 379"/>
        <xdr:cNvCxnSpPr/>
      </xdr:nvCxnSpPr>
      <xdr:spPr>
        <a:xfrm flipV="1">
          <a:off x="1320800" y="12981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91440</xdr:rowOff>
    </xdr:from>
    <xdr:to>
      <xdr:col>24</xdr:col>
      <xdr:colOff>76200</xdr:colOff>
      <xdr:row>76</xdr:row>
      <xdr:rowOff>21589</xdr:rowOff>
    </xdr:to>
    <xdr:sp macro="" textlink="">
      <xdr:nvSpPr>
        <xdr:cNvPr id="390" name="楕円 389"/>
        <xdr:cNvSpPr/>
      </xdr:nvSpPr>
      <xdr:spPr>
        <a:xfrm>
          <a:off x="4775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63517</xdr:rowOff>
    </xdr:from>
    <xdr:ext cx="762000" cy="259045"/>
    <xdr:sp macro="" textlink="">
      <xdr:nvSpPr>
        <xdr:cNvPr id="391" name="公債費該当値テキスト"/>
        <xdr:cNvSpPr txBox="1"/>
      </xdr:nvSpPr>
      <xdr:spPr>
        <a:xfrm>
          <a:off x="49149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62865</xdr:rowOff>
    </xdr:from>
    <xdr:to>
      <xdr:col>20</xdr:col>
      <xdr:colOff>38100</xdr:colOff>
      <xdr:row>75</xdr:row>
      <xdr:rowOff>164464</xdr:rowOff>
    </xdr:to>
    <xdr:sp macro="" textlink="">
      <xdr:nvSpPr>
        <xdr:cNvPr id="392" name="楕円 391"/>
        <xdr:cNvSpPr/>
      </xdr:nvSpPr>
      <xdr:spPr>
        <a:xfrm>
          <a:off x="3937000" y="12921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149241</xdr:rowOff>
    </xdr:from>
    <xdr:ext cx="736600" cy="259045"/>
    <xdr:sp macro="" textlink="">
      <xdr:nvSpPr>
        <xdr:cNvPr id="393" name="テキスト ボックス 392"/>
        <xdr:cNvSpPr txBox="1"/>
      </xdr:nvSpPr>
      <xdr:spPr>
        <a:xfrm>
          <a:off x="3606800" y="13007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66675</xdr:rowOff>
    </xdr:from>
    <xdr:to>
      <xdr:col>15</xdr:col>
      <xdr:colOff>149225</xdr:colOff>
      <xdr:row>75</xdr:row>
      <xdr:rowOff>168275</xdr:rowOff>
    </xdr:to>
    <xdr:sp macro="" textlink="">
      <xdr:nvSpPr>
        <xdr:cNvPr id="394" name="楕円 393"/>
        <xdr:cNvSpPr/>
      </xdr:nvSpPr>
      <xdr:spPr>
        <a:xfrm>
          <a:off x="3048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153052</xdr:rowOff>
    </xdr:from>
    <xdr:ext cx="762000" cy="259045"/>
    <xdr:sp macro="" textlink="">
      <xdr:nvSpPr>
        <xdr:cNvPr id="395" name="テキスト ボックス 394"/>
        <xdr:cNvSpPr txBox="1"/>
      </xdr:nvSpPr>
      <xdr:spPr>
        <a:xfrm>
          <a:off x="2717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72390</xdr:rowOff>
    </xdr:from>
    <xdr:to>
      <xdr:col>11</xdr:col>
      <xdr:colOff>60325</xdr:colOff>
      <xdr:row>76</xdr:row>
      <xdr:rowOff>2539</xdr:rowOff>
    </xdr:to>
    <xdr:sp macro="" textlink="">
      <xdr:nvSpPr>
        <xdr:cNvPr id="396" name="楕円 395"/>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158766</xdr:rowOff>
    </xdr:from>
    <xdr:ext cx="762000" cy="259045"/>
    <xdr:sp macro="" textlink="">
      <xdr:nvSpPr>
        <xdr:cNvPr id="397" name="テキスト ボックス 396"/>
        <xdr:cNvSpPr txBox="1"/>
      </xdr:nvSpPr>
      <xdr:spPr>
        <a:xfrm>
          <a:off x="1828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398" name="楕円 397"/>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17797</xdr:rowOff>
    </xdr:from>
    <xdr:ext cx="762000" cy="259045"/>
    <xdr:sp macro="" textlink="">
      <xdr:nvSpPr>
        <xdr:cNvPr id="399" name="テキスト ボックス 398"/>
        <xdr:cNvSpPr txBox="1"/>
      </xdr:nvSpPr>
      <xdr:spPr>
        <a:xfrm>
          <a:off x="939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H16</a:t>
          </a:r>
          <a:r>
            <a:rPr kumimoji="1" lang="ja-JP" altLang="en-US" sz="1300">
              <a:latin typeface="ＭＳ Ｐゴシック" panose="020B0600070205080204" pitchFamily="50" charset="-128"/>
              <a:ea typeface="ＭＳ Ｐゴシック" panose="020B0600070205080204" pitchFamily="50" charset="-128"/>
            </a:rPr>
            <a:t>年度から数次の財政健全化に向けた取り組みにより数値が改善されている。</a:t>
          </a:r>
        </a:p>
        <a:p>
          <a:r>
            <a:rPr kumimoji="1" lang="ja-JP" altLang="en-US" sz="1300">
              <a:latin typeface="ＭＳ Ｐゴシック" panose="020B0600070205080204" pitchFamily="50" charset="-128"/>
              <a:ea typeface="ＭＳ Ｐゴシック" panose="020B0600070205080204" pitchFamily="50" charset="-128"/>
            </a:rPr>
            <a:t>　また、</a:t>
          </a:r>
          <a:r>
            <a:rPr kumimoji="1" lang="en-US" altLang="ja-JP" sz="1300">
              <a:latin typeface="ＭＳ Ｐゴシック" panose="020B0600070205080204" pitchFamily="50" charset="-128"/>
              <a:ea typeface="ＭＳ Ｐゴシック" panose="020B0600070205080204" pitchFamily="50" charset="-128"/>
            </a:rPr>
            <a:t>H21</a:t>
          </a:r>
          <a:r>
            <a:rPr kumimoji="1" lang="ja-JP" altLang="en-US" sz="1300">
              <a:latin typeface="ＭＳ Ｐゴシック" panose="020B0600070205080204" pitchFamily="50" charset="-128"/>
              <a:ea typeface="ＭＳ Ｐゴシック" panose="020B0600070205080204" pitchFamily="50" charset="-128"/>
            </a:rPr>
            <a:t>年度からは、新たな財政収支改善を行った。</a:t>
          </a:r>
        </a:p>
        <a:p>
          <a:r>
            <a:rPr kumimoji="1" lang="ja-JP" altLang="en-US" sz="1300">
              <a:latin typeface="ＭＳ Ｐゴシック" panose="020B0600070205080204" pitchFamily="50" charset="-128"/>
              <a:ea typeface="ＭＳ Ｐゴシック" panose="020B0600070205080204" pitchFamily="50" charset="-128"/>
            </a:rPr>
            <a:t>　今後、この取り組みを継続していく。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165100</xdr:rowOff>
    </xdr:from>
    <xdr:to>
      <xdr:col>82</xdr:col>
      <xdr:colOff>107950</xdr:colOff>
      <xdr:row>75</xdr:row>
      <xdr:rowOff>35560</xdr:rowOff>
    </xdr:to>
    <xdr:cxnSp macro="">
      <xdr:nvCxnSpPr>
        <xdr:cNvPr id="432" name="直線コネクタ 431"/>
        <xdr:cNvCxnSpPr/>
      </xdr:nvCxnSpPr>
      <xdr:spPr>
        <a:xfrm flipV="1">
          <a:off x="15671800" y="128524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35560</xdr:rowOff>
    </xdr:from>
    <xdr:to>
      <xdr:col>78</xdr:col>
      <xdr:colOff>69850</xdr:colOff>
      <xdr:row>75</xdr:row>
      <xdr:rowOff>54610</xdr:rowOff>
    </xdr:to>
    <xdr:cxnSp macro="">
      <xdr:nvCxnSpPr>
        <xdr:cNvPr id="435" name="直線コネクタ 434"/>
        <xdr:cNvCxnSpPr/>
      </xdr:nvCxnSpPr>
      <xdr:spPr>
        <a:xfrm flipV="1">
          <a:off x="14782800" y="128943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157480</xdr:rowOff>
    </xdr:from>
    <xdr:to>
      <xdr:col>73</xdr:col>
      <xdr:colOff>180975</xdr:colOff>
      <xdr:row>75</xdr:row>
      <xdr:rowOff>54610</xdr:rowOff>
    </xdr:to>
    <xdr:cxnSp macro="">
      <xdr:nvCxnSpPr>
        <xdr:cNvPr id="438" name="直線コネクタ 437"/>
        <xdr:cNvCxnSpPr/>
      </xdr:nvCxnSpPr>
      <xdr:spPr>
        <a:xfrm>
          <a:off x="13893800" y="12844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100330</xdr:rowOff>
    </xdr:from>
    <xdr:to>
      <xdr:col>69</xdr:col>
      <xdr:colOff>92075</xdr:colOff>
      <xdr:row>74</xdr:row>
      <xdr:rowOff>157480</xdr:rowOff>
    </xdr:to>
    <xdr:cxnSp macro="">
      <xdr:nvCxnSpPr>
        <xdr:cNvPr id="441" name="直線コネクタ 440"/>
        <xdr:cNvCxnSpPr/>
      </xdr:nvCxnSpPr>
      <xdr:spPr>
        <a:xfrm>
          <a:off x="13004800" y="127876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114300</xdr:rowOff>
    </xdr:from>
    <xdr:to>
      <xdr:col>82</xdr:col>
      <xdr:colOff>158750</xdr:colOff>
      <xdr:row>75</xdr:row>
      <xdr:rowOff>44450</xdr:rowOff>
    </xdr:to>
    <xdr:sp macro="" textlink="">
      <xdr:nvSpPr>
        <xdr:cNvPr id="451" name="楕円 450"/>
        <xdr:cNvSpPr/>
      </xdr:nvSpPr>
      <xdr:spPr>
        <a:xfrm>
          <a:off x="16459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130827</xdr:rowOff>
    </xdr:from>
    <xdr:ext cx="762000" cy="259045"/>
    <xdr:sp macro="" textlink="">
      <xdr:nvSpPr>
        <xdr:cNvPr id="452" name="公債費以外該当値テキスト"/>
        <xdr:cNvSpPr txBox="1"/>
      </xdr:nvSpPr>
      <xdr:spPr>
        <a:xfrm>
          <a:off x="16598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156210</xdr:rowOff>
    </xdr:from>
    <xdr:to>
      <xdr:col>78</xdr:col>
      <xdr:colOff>120650</xdr:colOff>
      <xdr:row>75</xdr:row>
      <xdr:rowOff>86360</xdr:rowOff>
    </xdr:to>
    <xdr:sp macro="" textlink="">
      <xdr:nvSpPr>
        <xdr:cNvPr id="453" name="楕円 452"/>
        <xdr:cNvSpPr/>
      </xdr:nvSpPr>
      <xdr:spPr>
        <a:xfrm>
          <a:off x="15621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96537</xdr:rowOff>
    </xdr:from>
    <xdr:ext cx="736600" cy="259045"/>
    <xdr:sp macro="" textlink="">
      <xdr:nvSpPr>
        <xdr:cNvPr id="454" name="テキスト ボックス 453"/>
        <xdr:cNvSpPr txBox="1"/>
      </xdr:nvSpPr>
      <xdr:spPr>
        <a:xfrm>
          <a:off x="15290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3810</xdr:rowOff>
    </xdr:from>
    <xdr:to>
      <xdr:col>74</xdr:col>
      <xdr:colOff>31750</xdr:colOff>
      <xdr:row>75</xdr:row>
      <xdr:rowOff>105410</xdr:rowOff>
    </xdr:to>
    <xdr:sp macro="" textlink="">
      <xdr:nvSpPr>
        <xdr:cNvPr id="455" name="楕円 454"/>
        <xdr:cNvSpPr/>
      </xdr:nvSpPr>
      <xdr:spPr>
        <a:xfrm>
          <a:off x="14732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115587</xdr:rowOff>
    </xdr:from>
    <xdr:ext cx="762000" cy="259045"/>
    <xdr:sp macro="" textlink="">
      <xdr:nvSpPr>
        <xdr:cNvPr id="456" name="テキスト ボックス 455"/>
        <xdr:cNvSpPr txBox="1"/>
      </xdr:nvSpPr>
      <xdr:spPr>
        <a:xfrm>
          <a:off x="14401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106680</xdr:rowOff>
    </xdr:from>
    <xdr:to>
      <xdr:col>69</xdr:col>
      <xdr:colOff>142875</xdr:colOff>
      <xdr:row>75</xdr:row>
      <xdr:rowOff>36830</xdr:rowOff>
    </xdr:to>
    <xdr:sp macro="" textlink="">
      <xdr:nvSpPr>
        <xdr:cNvPr id="457" name="楕円 456"/>
        <xdr:cNvSpPr/>
      </xdr:nvSpPr>
      <xdr:spPr>
        <a:xfrm>
          <a:off x="13843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47007</xdr:rowOff>
    </xdr:from>
    <xdr:ext cx="762000" cy="259045"/>
    <xdr:sp macro="" textlink="">
      <xdr:nvSpPr>
        <xdr:cNvPr id="458" name="テキスト ボックス 457"/>
        <xdr:cNvSpPr txBox="1"/>
      </xdr:nvSpPr>
      <xdr:spPr>
        <a:xfrm>
          <a:off x="13512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49530</xdr:rowOff>
    </xdr:from>
    <xdr:to>
      <xdr:col>65</xdr:col>
      <xdr:colOff>53975</xdr:colOff>
      <xdr:row>74</xdr:row>
      <xdr:rowOff>151130</xdr:rowOff>
    </xdr:to>
    <xdr:sp macro="" textlink="">
      <xdr:nvSpPr>
        <xdr:cNvPr id="459" name="楕円 458"/>
        <xdr:cNvSpPr/>
      </xdr:nvSpPr>
      <xdr:spPr>
        <a:xfrm>
          <a:off x="12954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161307</xdr:rowOff>
    </xdr:from>
    <xdr:ext cx="762000" cy="259045"/>
    <xdr:sp macro="" textlink="">
      <xdr:nvSpPr>
        <xdr:cNvPr id="460" name="テキスト ボックス 459"/>
        <xdr:cNvSpPr txBox="1"/>
      </xdr:nvSpPr>
      <xdr:spPr>
        <a:xfrm>
          <a:off x="12623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北海道深川市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470</xdr:rowOff>
    </xdr:from>
    <xdr:to>
      <xdr:col>29</xdr:col>
      <xdr:colOff>127000</xdr:colOff>
      <xdr:row>16</xdr:row>
      <xdr:rowOff>7912</xdr:rowOff>
    </xdr:to>
    <xdr:cxnSp macro="">
      <xdr:nvCxnSpPr>
        <xdr:cNvPr id="50" name="直線コネクタ 49"/>
        <xdr:cNvCxnSpPr/>
      </xdr:nvCxnSpPr>
      <xdr:spPr bwMode="auto">
        <a:xfrm flipV="1">
          <a:off x="5003800" y="2791295"/>
          <a:ext cx="647700" cy="7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7912</xdr:rowOff>
    </xdr:from>
    <xdr:to>
      <xdr:col>26</xdr:col>
      <xdr:colOff>50800</xdr:colOff>
      <xdr:row>16</xdr:row>
      <xdr:rowOff>33083</xdr:rowOff>
    </xdr:to>
    <xdr:cxnSp macro="">
      <xdr:nvCxnSpPr>
        <xdr:cNvPr id="53" name="直線コネクタ 52"/>
        <xdr:cNvCxnSpPr/>
      </xdr:nvCxnSpPr>
      <xdr:spPr bwMode="auto">
        <a:xfrm flipV="1">
          <a:off x="4305300" y="2798737"/>
          <a:ext cx="698500" cy="25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170510</xdr:rowOff>
    </xdr:from>
    <xdr:to>
      <xdr:col>22</xdr:col>
      <xdr:colOff>114300</xdr:colOff>
      <xdr:row>16</xdr:row>
      <xdr:rowOff>33083</xdr:rowOff>
    </xdr:to>
    <xdr:cxnSp macro="">
      <xdr:nvCxnSpPr>
        <xdr:cNvPr id="56" name="直線コネクタ 55"/>
        <xdr:cNvCxnSpPr/>
      </xdr:nvCxnSpPr>
      <xdr:spPr bwMode="auto">
        <a:xfrm>
          <a:off x="3606800" y="2789885"/>
          <a:ext cx="698500" cy="3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170510</xdr:rowOff>
    </xdr:from>
    <xdr:to>
      <xdr:col>18</xdr:col>
      <xdr:colOff>177800</xdr:colOff>
      <xdr:row>16</xdr:row>
      <xdr:rowOff>130048</xdr:rowOff>
    </xdr:to>
    <xdr:cxnSp macro="">
      <xdr:nvCxnSpPr>
        <xdr:cNvPr id="59" name="直線コネクタ 58"/>
        <xdr:cNvCxnSpPr/>
      </xdr:nvCxnSpPr>
      <xdr:spPr bwMode="auto">
        <a:xfrm flipV="1">
          <a:off x="2908300" y="2789885"/>
          <a:ext cx="698500" cy="130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121120</xdr:rowOff>
    </xdr:from>
    <xdr:to>
      <xdr:col>29</xdr:col>
      <xdr:colOff>177800</xdr:colOff>
      <xdr:row>16</xdr:row>
      <xdr:rowOff>51270</xdr:rowOff>
    </xdr:to>
    <xdr:sp macro="" textlink="">
      <xdr:nvSpPr>
        <xdr:cNvPr id="69" name="楕円 68"/>
        <xdr:cNvSpPr/>
      </xdr:nvSpPr>
      <xdr:spPr bwMode="auto">
        <a:xfrm>
          <a:off x="5600700" y="2740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137647</xdr:rowOff>
    </xdr:from>
    <xdr:ext cx="762000" cy="259045"/>
    <xdr:sp macro="" textlink="">
      <xdr:nvSpPr>
        <xdr:cNvPr id="70" name="人口1人当たり決算額の推移該当値テキスト130"/>
        <xdr:cNvSpPr txBox="1"/>
      </xdr:nvSpPr>
      <xdr:spPr>
        <a:xfrm>
          <a:off x="5740400" y="258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128562</xdr:rowOff>
    </xdr:from>
    <xdr:to>
      <xdr:col>26</xdr:col>
      <xdr:colOff>101600</xdr:colOff>
      <xdr:row>16</xdr:row>
      <xdr:rowOff>58712</xdr:rowOff>
    </xdr:to>
    <xdr:sp macro="" textlink="">
      <xdr:nvSpPr>
        <xdr:cNvPr id="71" name="楕円 70"/>
        <xdr:cNvSpPr/>
      </xdr:nvSpPr>
      <xdr:spPr bwMode="auto">
        <a:xfrm>
          <a:off x="4953000" y="2747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68889</xdr:rowOff>
    </xdr:from>
    <xdr:ext cx="736600" cy="259045"/>
    <xdr:sp macro="" textlink="">
      <xdr:nvSpPr>
        <xdr:cNvPr id="72" name="テキスト ボックス 71"/>
        <xdr:cNvSpPr txBox="1"/>
      </xdr:nvSpPr>
      <xdr:spPr>
        <a:xfrm>
          <a:off x="4622800" y="2516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153733</xdr:rowOff>
    </xdr:from>
    <xdr:to>
      <xdr:col>22</xdr:col>
      <xdr:colOff>165100</xdr:colOff>
      <xdr:row>16</xdr:row>
      <xdr:rowOff>83883</xdr:rowOff>
    </xdr:to>
    <xdr:sp macro="" textlink="">
      <xdr:nvSpPr>
        <xdr:cNvPr id="73" name="楕円 72"/>
        <xdr:cNvSpPr/>
      </xdr:nvSpPr>
      <xdr:spPr bwMode="auto">
        <a:xfrm>
          <a:off x="4254500" y="2773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94060</xdr:rowOff>
    </xdr:from>
    <xdr:ext cx="762000" cy="259045"/>
    <xdr:sp macro="" textlink="">
      <xdr:nvSpPr>
        <xdr:cNvPr id="74" name="テキスト ボックス 73"/>
        <xdr:cNvSpPr txBox="1"/>
      </xdr:nvSpPr>
      <xdr:spPr>
        <a:xfrm>
          <a:off x="3924300" y="254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119710</xdr:rowOff>
    </xdr:from>
    <xdr:to>
      <xdr:col>19</xdr:col>
      <xdr:colOff>38100</xdr:colOff>
      <xdr:row>16</xdr:row>
      <xdr:rowOff>49860</xdr:rowOff>
    </xdr:to>
    <xdr:sp macro="" textlink="">
      <xdr:nvSpPr>
        <xdr:cNvPr id="75" name="楕円 74"/>
        <xdr:cNvSpPr/>
      </xdr:nvSpPr>
      <xdr:spPr bwMode="auto">
        <a:xfrm>
          <a:off x="3556000" y="2739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60037</xdr:rowOff>
    </xdr:from>
    <xdr:ext cx="762000" cy="259045"/>
    <xdr:sp macro="" textlink="">
      <xdr:nvSpPr>
        <xdr:cNvPr id="76" name="テキスト ボックス 75"/>
        <xdr:cNvSpPr txBox="1"/>
      </xdr:nvSpPr>
      <xdr:spPr>
        <a:xfrm>
          <a:off x="3225800" y="2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79248</xdr:rowOff>
    </xdr:from>
    <xdr:to>
      <xdr:col>15</xdr:col>
      <xdr:colOff>101600</xdr:colOff>
      <xdr:row>17</xdr:row>
      <xdr:rowOff>9398</xdr:rowOff>
    </xdr:to>
    <xdr:sp macro="" textlink="">
      <xdr:nvSpPr>
        <xdr:cNvPr id="77" name="楕円 76"/>
        <xdr:cNvSpPr/>
      </xdr:nvSpPr>
      <xdr:spPr bwMode="auto">
        <a:xfrm>
          <a:off x="2857500" y="2870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19575</xdr:rowOff>
    </xdr:from>
    <xdr:ext cx="762000" cy="259045"/>
    <xdr:sp macro="" textlink="">
      <xdr:nvSpPr>
        <xdr:cNvPr id="78" name="テキスト ボックス 77"/>
        <xdr:cNvSpPr txBox="1"/>
      </xdr:nvSpPr>
      <xdr:spPr>
        <a:xfrm>
          <a:off x="2527300" y="263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226418</xdr:rowOff>
    </xdr:from>
    <xdr:to>
      <xdr:col>29</xdr:col>
      <xdr:colOff>127000</xdr:colOff>
      <xdr:row>37</xdr:row>
      <xdr:rowOff>226899</xdr:rowOff>
    </xdr:to>
    <xdr:cxnSp macro="">
      <xdr:nvCxnSpPr>
        <xdr:cNvPr id="112" name="直線コネクタ 111"/>
        <xdr:cNvCxnSpPr/>
      </xdr:nvCxnSpPr>
      <xdr:spPr bwMode="auto">
        <a:xfrm flipV="1">
          <a:off x="5003800" y="7351118"/>
          <a:ext cx="647700" cy="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254928</xdr:rowOff>
    </xdr:from>
    <xdr:ext cx="762000" cy="259045"/>
    <xdr:sp macro="" textlink="">
      <xdr:nvSpPr>
        <xdr:cNvPr id="113" name="人口1人当たり決算額の推移平均値テキスト445"/>
        <xdr:cNvSpPr txBox="1"/>
      </xdr:nvSpPr>
      <xdr:spPr>
        <a:xfrm>
          <a:off x="5740400" y="7379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226899</xdr:rowOff>
    </xdr:from>
    <xdr:to>
      <xdr:col>26</xdr:col>
      <xdr:colOff>50800</xdr:colOff>
      <xdr:row>37</xdr:row>
      <xdr:rowOff>239448</xdr:rowOff>
    </xdr:to>
    <xdr:cxnSp macro="">
      <xdr:nvCxnSpPr>
        <xdr:cNvPr id="115" name="直線コネクタ 114"/>
        <xdr:cNvCxnSpPr/>
      </xdr:nvCxnSpPr>
      <xdr:spPr bwMode="auto">
        <a:xfrm flipV="1">
          <a:off x="4305300" y="7351599"/>
          <a:ext cx="698500" cy="12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239448</xdr:rowOff>
    </xdr:from>
    <xdr:to>
      <xdr:col>22</xdr:col>
      <xdr:colOff>114300</xdr:colOff>
      <xdr:row>37</xdr:row>
      <xdr:rowOff>244135</xdr:rowOff>
    </xdr:to>
    <xdr:cxnSp macro="">
      <xdr:nvCxnSpPr>
        <xdr:cNvPr id="118" name="直線コネクタ 117"/>
        <xdr:cNvCxnSpPr/>
      </xdr:nvCxnSpPr>
      <xdr:spPr bwMode="auto">
        <a:xfrm flipV="1">
          <a:off x="3606800" y="7364148"/>
          <a:ext cx="698500" cy="4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242675</xdr:rowOff>
    </xdr:from>
    <xdr:to>
      <xdr:col>18</xdr:col>
      <xdr:colOff>177800</xdr:colOff>
      <xdr:row>37</xdr:row>
      <xdr:rowOff>244135</xdr:rowOff>
    </xdr:to>
    <xdr:cxnSp macro="">
      <xdr:nvCxnSpPr>
        <xdr:cNvPr id="121" name="直線コネクタ 120"/>
        <xdr:cNvCxnSpPr/>
      </xdr:nvCxnSpPr>
      <xdr:spPr bwMode="auto">
        <a:xfrm>
          <a:off x="2908300" y="7367375"/>
          <a:ext cx="698500" cy="1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175618</xdr:rowOff>
    </xdr:from>
    <xdr:to>
      <xdr:col>29</xdr:col>
      <xdr:colOff>177800</xdr:colOff>
      <xdr:row>37</xdr:row>
      <xdr:rowOff>277218</xdr:rowOff>
    </xdr:to>
    <xdr:sp macro="" textlink="">
      <xdr:nvSpPr>
        <xdr:cNvPr id="131" name="楕円 130"/>
        <xdr:cNvSpPr/>
      </xdr:nvSpPr>
      <xdr:spPr bwMode="auto">
        <a:xfrm>
          <a:off x="5600700" y="7300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20695</xdr:rowOff>
    </xdr:from>
    <xdr:ext cx="762000" cy="259045"/>
    <xdr:sp macro="" textlink="">
      <xdr:nvSpPr>
        <xdr:cNvPr id="132" name="人口1人当たり決算額の推移該当値テキスト445"/>
        <xdr:cNvSpPr txBox="1"/>
      </xdr:nvSpPr>
      <xdr:spPr>
        <a:xfrm>
          <a:off x="5740400" y="714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176099</xdr:rowOff>
    </xdr:from>
    <xdr:to>
      <xdr:col>26</xdr:col>
      <xdr:colOff>101600</xdr:colOff>
      <xdr:row>37</xdr:row>
      <xdr:rowOff>277699</xdr:rowOff>
    </xdr:to>
    <xdr:sp macro="" textlink="">
      <xdr:nvSpPr>
        <xdr:cNvPr id="133" name="楕円 132"/>
        <xdr:cNvSpPr/>
      </xdr:nvSpPr>
      <xdr:spPr bwMode="auto">
        <a:xfrm>
          <a:off x="4953000" y="7300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116426</xdr:rowOff>
    </xdr:from>
    <xdr:ext cx="736600" cy="259045"/>
    <xdr:sp macro="" textlink="">
      <xdr:nvSpPr>
        <xdr:cNvPr id="134" name="テキスト ボックス 133"/>
        <xdr:cNvSpPr txBox="1"/>
      </xdr:nvSpPr>
      <xdr:spPr>
        <a:xfrm>
          <a:off x="4622800" y="7069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188648</xdr:rowOff>
    </xdr:from>
    <xdr:to>
      <xdr:col>22</xdr:col>
      <xdr:colOff>165100</xdr:colOff>
      <xdr:row>37</xdr:row>
      <xdr:rowOff>290248</xdr:rowOff>
    </xdr:to>
    <xdr:sp macro="" textlink="">
      <xdr:nvSpPr>
        <xdr:cNvPr id="135" name="楕円 134"/>
        <xdr:cNvSpPr/>
      </xdr:nvSpPr>
      <xdr:spPr bwMode="auto">
        <a:xfrm>
          <a:off x="4254500" y="7313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128975</xdr:rowOff>
    </xdr:from>
    <xdr:ext cx="762000" cy="259045"/>
    <xdr:sp macro="" textlink="">
      <xdr:nvSpPr>
        <xdr:cNvPr id="136" name="テキスト ボックス 135"/>
        <xdr:cNvSpPr txBox="1"/>
      </xdr:nvSpPr>
      <xdr:spPr>
        <a:xfrm>
          <a:off x="3924300" y="708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193335</xdr:rowOff>
    </xdr:from>
    <xdr:to>
      <xdr:col>19</xdr:col>
      <xdr:colOff>38100</xdr:colOff>
      <xdr:row>37</xdr:row>
      <xdr:rowOff>294935</xdr:rowOff>
    </xdr:to>
    <xdr:sp macro="" textlink="">
      <xdr:nvSpPr>
        <xdr:cNvPr id="137" name="楕円 136"/>
        <xdr:cNvSpPr/>
      </xdr:nvSpPr>
      <xdr:spPr bwMode="auto">
        <a:xfrm>
          <a:off x="3556000" y="7318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133662</xdr:rowOff>
    </xdr:from>
    <xdr:ext cx="762000" cy="259045"/>
    <xdr:sp macro="" textlink="">
      <xdr:nvSpPr>
        <xdr:cNvPr id="138" name="テキスト ボックス 137"/>
        <xdr:cNvSpPr txBox="1"/>
      </xdr:nvSpPr>
      <xdr:spPr>
        <a:xfrm>
          <a:off x="3225800" y="708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191875</xdr:rowOff>
    </xdr:from>
    <xdr:to>
      <xdr:col>15</xdr:col>
      <xdr:colOff>101600</xdr:colOff>
      <xdr:row>37</xdr:row>
      <xdr:rowOff>293475</xdr:rowOff>
    </xdr:to>
    <xdr:sp macro="" textlink="">
      <xdr:nvSpPr>
        <xdr:cNvPr id="139" name="楕円 138"/>
        <xdr:cNvSpPr/>
      </xdr:nvSpPr>
      <xdr:spPr bwMode="auto">
        <a:xfrm>
          <a:off x="2857500" y="7316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132202</xdr:rowOff>
    </xdr:from>
    <xdr:ext cx="762000" cy="259045"/>
    <xdr:sp macro="" textlink="">
      <xdr:nvSpPr>
        <xdr:cNvPr id="140" name="テキスト ボックス 139"/>
        <xdr:cNvSpPr txBox="1"/>
      </xdr:nvSpPr>
      <xdr:spPr>
        <a:xfrm>
          <a:off x="2527300" y="708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北海道深川市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20,804
20,713
529.42
17,278,685
17,163,192
67,246
9,279,871
22,575,692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37643</xdr:rowOff>
    </xdr:from>
    <xdr:to>
      <xdr:col>24</xdr:col>
      <xdr:colOff>63500</xdr:colOff>
      <xdr:row>34</xdr:row>
      <xdr:rowOff>57823</xdr:rowOff>
    </xdr:to>
    <xdr:cxnSp macro="">
      <xdr:nvCxnSpPr>
        <xdr:cNvPr id="61" name="直線コネクタ 60"/>
        <xdr:cNvCxnSpPr/>
      </xdr:nvCxnSpPr>
      <xdr:spPr>
        <a:xfrm flipV="1">
          <a:off x="3797300" y="5866943"/>
          <a:ext cx="838200" cy="2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14427</xdr:rowOff>
    </xdr:from>
    <xdr:to>
      <xdr:col>19</xdr:col>
      <xdr:colOff>177800</xdr:colOff>
      <xdr:row>34</xdr:row>
      <xdr:rowOff>57823</xdr:rowOff>
    </xdr:to>
    <xdr:cxnSp macro="">
      <xdr:nvCxnSpPr>
        <xdr:cNvPr id="64" name="直線コネクタ 63"/>
        <xdr:cNvCxnSpPr/>
      </xdr:nvCxnSpPr>
      <xdr:spPr>
        <a:xfrm>
          <a:off x="2908300" y="5843727"/>
          <a:ext cx="889000" cy="4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14427</xdr:rowOff>
    </xdr:from>
    <xdr:to>
      <xdr:col>15</xdr:col>
      <xdr:colOff>50800</xdr:colOff>
      <xdr:row>34</xdr:row>
      <xdr:rowOff>38798</xdr:rowOff>
    </xdr:to>
    <xdr:cxnSp macro="">
      <xdr:nvCxnSpPr>
        <xdr:cNvPr id="67" name="直線コネクタ 66"/>
        <xdr:cNvCxnSpPr/>
      </xdr:nvCxnSpPr>
      <xdr:spPr>
        <a:xfrm flipV="1">
          <a:off x="2019300" y="5843727"/>
          <a:ext cx="889000" cy="2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38798</xdr:rowOff>
    </xdr:from>
    <xdr:to>
      <xdr:col>10</xdr:col>
      <xdr:colOff>114300</xdr:colOff>
      <xdr:row>34</xdr:row>
      <xdr:rowOff>86766</xdr:rowOff>
    </xdr:to>
    <xdr:cxnSp macro="">
      <xdr:nvCxnSpPr>
        <xdr:cNvPr id="70" name="直線コネクタ 69"/>
        <xdr:cNvCxnSpPr/>
      </xdr:nvCxnSpPr>
      <xdr:spPr>
        <a:xfrm flipV="1">
          <a:off x="1130300" y="5868098"/>
          <a:ext cx="889000" cy="4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158293</xdr:rowOff>
    </xdr:from>
    <xdr:to>
      <xdr:col>24</xdr:col>
      <xdr:colOff>114300</xdr:colOff>
      <xdr:row>34</xdr:row>
      <xdr:rowOff>88443</xdr:rowOff>
    </xdr:to>
    <xdr:sp macro="" textlink="">
      <xdr:nvSpPr>
        <xdr:cNvPr id="80" name="楕円 79"/>
        <xdr:cNvSpPr/>
      </xdr:nvSpPr>
      <xdr:spPr>
        <a:xfrm>
          <a:off x="4584700" y="58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9720</xdr:rowOff>
    </xdr:from>
    <xdr:ext cx="534377" cy="259045"/>
    <xdr:sp macro="" textlink="">
      <xdr:nvSpPr>
        <xdr:cNvPr id="81" name="人件費該当値テキスト"/>
        <xdr:cNvSpPr txBox="1"/>
      </xdr:nvSpPr>
      <xdr:spPr>
        <a:xfrm>
          <a:off x="4686300" y="566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7023</xdr:rowOff>
    </xdr:from>
    <xdr:to>
      <xdr:col>20</xdr:col>
      <xdr:colOff>38100</xdr:colOff>
      <xdr:row>34</xdr:row>
      <xdr:rowOff>108623</xdr:rowOff>
    </xdr:to>
    <xdr:sp macro="" textlink="">
      <xdr:nvSpPr>
        <xdr:cNvPr id="82" name="楕円 81"/>
        <xdr:cNvSpPr/>
      </xdr:nvSpPr>
      <xdr:spPr>
        <a:xfrm>
          <a:off x="3746500" y="583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125150</xdr:rowOff>
    </xdr:from>
    <xdr:ext cx="534377" cy="259045"/>
    <xdr:sp macro="" textlink="">
      <xdr:nvSpPr>
        <xdr:cNvPr id="83" name="テキスト ボックス 82"/>
        <xdr:cNvSpPr txBox="1"/>
      </xdr:nvSpPr>
      <xdr:spPr>
        <a:xfrm>
          <a:off x="3530111" y="561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135077</xdr:rowOff>
    </xdr:from>
    <xdr:to>
      <xdr:col>15</xdr:col>
      <xdr:colOff>101600</xdr:colOff>
      <xdr:row>34</xdr:row>
      <xdr:rowOff>65227</xdr:rowOff>
    </xdr:to>
    <xdr:sp macro="" textlink="">
      <xdr:nvSpPr>
        <xdr:cNvPr id="84" name="楕円 83"/>
        <xdr:cNvSpPr/>
      </xdr:nvSpPr>
      <xdr:spPr>
        <a:xfrm>
          <a:off x="2857500" y="57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81754</xdr:rowOff>
    </xdr:from>
    <xdr:ext cx="534377" cy="259045"/>
    <xdr:sp macro="" textlink="">
      <xdr:nvSpPr>
        <xdr:cNvPr id="85" name="テキスト ボックス 84"/>
        <xdr:cNvSpPr txBox="1"/>
      </xdr:nvSpPr>
      <xdr:spPr>
        <a:xfrm>
          <a:off x="2641111" y="55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159448</xdr:rowOff>
    </xdr:from>
    <xdr:to>
      <xdr:col>10</xdr:col>
      <xdr:colOff>165100</xdr:colOff>
      <xdr:row>34</xdr:row>
      <xdr:rowOff>89598</xdr:rowOff>
    </xdr:to>
    <xdr:sp macro="" textlink="">
      <xdr:nvSpPr>
        <xdr:cNvPr id="86" name="楕円 85"/>
        <xdr:cNvSpPr/>
      </xdr:nvSpPr>
      <xdr:spPr>
        <a:xfrm>
          <a:off x="1968500" y="581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106125</xdr:rowOff>
    </xdr:from>
    <xdr:ext cx="534377" cy="259045"/>
    <xdr:sp macro="" textlink="">
      <xdr:nvSpPr>
        <xdr:cNvPr id="87" name="テキスト ボックス 86"/>
        <xdr:cNvSpPr txBox="1"/>
      </xdr:nvSpPr>
      <xdr:spPr>
        <a:xfrm>
          <a:off x="1752111" y="559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35966</xdr:rowOff>
    </xdr:from>
    <xdr:to>
      <xdr:col>6</xdr:col>
      <xdr:colOff>38100</xdr:colOff>
      <xdr:row>34</xdr:row>
      <xdr:rowOff>137566</xdr:rowOff>
    </xdr:to>
    <xdr:sp macro="" textlink="">
      <xdr:nvSpPr>
        <xdr:cNvPr id="88" name="楕円 87"/>
        <xdr:cNvSpPr/>
      </xdr:nvSpPr>
      <xdr:spPr>
        <a:xfrm>
          <a:off x="1079500" y="58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154093</xdr:rowOff>
    </xdr:from>
    <xdr:ext cx="534377" cy="259045"/>
    <xdr:sp macro="" textlink="">
      <xdr:nvSpPr>
        <xdr:cNvPr id="89" name="テキスト ボックス 88"/>
        <xdr:cNvSpPr txBox="1"/>
      </xdr:nvSpPr>
      <xdr:spPr>
        <a:xfrm>
          <a:off x="863111" y="564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92206</xdr:rowOff>
    </xdr:from>
    <xdr:to>
      <xdr:col>24</xdr:col>
      <xdr:colOff>63500</xdr:colOff>
      <xdr:row>56</xdr:row>
      <xdr:rowOff>119975</xdr:rowOff>
    </xdr:to>
    <xdr:cxnSp macro="">
      <xdr:nvCxnSpPr>
        <xdr:cNvPr id="121" name="直線コネクタ 120"/>
        <xdr:cNvCxnSpPr/>
      </xdr:nvCxnSpPr>
      <xdr:spPr>
        <a:xfrm flipV="1">
          <a:off x="3797300" y="9693406"/>
          <a:ext cx="838200" cy="2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98051</xdr:rowOff>
    </xdr:from>
    <xdr:to>
      <xdr:col>19</xdr:col>
      <xdr:colOff>177800</xdr:colOff>
      <xdr:row>56</xdr:row>
      <xdr:rowOff>119975</xdr:rowOff>
    </xdr:to>
    <xdr:cxnSp macro="">
      <xdr:nvCxnSpPr>
        <xdr:cNvPr id="124" name="直線コネクタ 123"/>
        <xdr:cNvCxnSpPr/>
      </xdr:nvCxnSpPr>
      <xdr:spPr>
        <a:xfrm>
          <a:off x="2908300" y="9699251"/>
          <a:ext cx="889000" cy="2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98051</xdr:rowOff>
    </xdr:from>
    <xdr:to>
      <xdr:col>15</xdr:col>
      <xdr:colOff>50800</xdr:colOff>
      <xdr:row>56</xdr:row>
      <xdr:rowOff>155387</xdr:rowOff>
    </xdr:to>
    <xdr:cxnSp macro="">
      <xdr:nvCxnSpPr>
        <xdr:cNvPr id="127" name="直線コネクタ 126"/>
        <xdr:cNvCxnSpPr/>
      </xdr:nvCxnSpPr>
      <xdr:spPr>
        <a:xfrm flipV="1">
          <a:off x="2019300" y="9699251"/>
          <a:ext cx="889000" cy="5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154211</xdr:rowOff>
    </xdr:from>
    <xdr:to>
      <xdr:col>10</xdr:col>
      <xdr:colOff>114300</xdr:colOff>
      <xdr:row>56</xdr:row>
      <xdr:rowOff>155387</xdr:rowOff>
    </xdr:to>
    <xdr:cxnSp macro="">
      <xdr:nvCxnSpPr>
        <xdr:cNvPr id="130" name="直線コネクタ 129"/>
        <xdr:cNvCxnSpPr/>
      </xdr:nvCxnSpPr>
      <xdr:spPr>
        <a:xfrm>
          <a:off x="1130300" y="9755411"/>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41406</xdr:rowOff>
    </xdr:from>
    <xdr:to>
      <xdr:col>24</xdr:col>
      <xdr:colOff>114300</xdr:colOff>
      <xdr:row>56</xdr:row>
      <xdr:rowOff>143006</xdr:rowOff>
    </xdr:to>
    <xdr:sp macro="" textlink="">
      <xdr:nvSpPr>
        <xdr:cNvPr id="140" name="楕円 139"/>
        <xdr:cNvSpPr/>
      </xdr:nvSpPr>
      <xdr:spPr>
        <a:xfrm>
          <a:off x="4584700" y="964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19833</xdr:rowOff>
    </xdr:from>
    <xdr:ext cx="534377" cy="259045"/>
    <xdr:sp macro="" textlink="">
      <xdr:nvSpPr>
        <xdr:cNvPr id="141" name="物件費該当値テキスト"/>
        <xdr:cNvSpPr txBox="1"/>
      </xdr:nvSpPr>
      <xdr:spPr>
        <a:xfrm>
          <a:off x="4686300" y="962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69175</xdr:rowOff>
    </xdr:from>
    <xdr:to>
      <xdr:col>20</xdr:col>
      <xdr:colOff>38100</xdr:colOff>
      <xdr:row>56</xdr:row>
      <xdr:rowOff>170775</xdr:rowOff>
    </xdr:to>
    <xdr:sp macro="" textlink="">
      <xdr:nvSpPr>
        <xdr:cNvPr id="142" name="楕円 141"/>
        <xdr:cNvSpPr/>
      </xdr:nvSpPr>
      <xdr:spPr>
        <a:xfrm>
          <a:off x="3746500" y="967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161902</xdr:rowOff>
    </xdr:from>
    <xdr:ext cx="534377" cy="259045"/>
    <xdr:sp macro="" textlink="">
      <xdr:nvSpPr>
        <xdr:cNvPr id="143" name="テキスト ボックス 142"/>
        <xdr:cNvSpPr txBox="1"/>
      </xdr:nvSpPr>
      <xdr:spPr>
        <a:xfrm>
          <a:off x="3530111" y="976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47251</xdr:rowOff>
    </xdr:from>
    <xdr:to>
      <xdr:col>15</xdr:col>
      <xdr:colOff>101600</xdr:colOff>
      <xdr:row>56</xdr:row>
      <xdr:rowOff>148851</xdr:rowOff>
    </xdr:to>
    <xdr:sp macro="" textlink="">
      <xdr:nvSpPr>
        <xdr:cNvPr id="144" name="楕円 143"/>
        <xdr:cNvSpPr/>
      </xdr:nvSpPr>
      <xdr:spPr>
        <a:xfrm>
          <a:off x="2857500" y="964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165378</xdr:rowOff>
    </xdr:from>
    <xdr:ext cx="534377" cy="259045"/>
    <xdr:sp macro="" textlink="">
      <xdr:nvSpPr>
        <xdr:cNvPr id="145" name="テキスト ボックス 144"/>
        <xdr:cNvSpPr txBox="1"/>
      </xdr:nvSpPr>
      <xdr:spPr>
        <a:xfrm>
          <a:off x="2641111" y="942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104587</xdr:rowOff>
    </xdr:from>
    <xdr:to>
      <xdr:col>10</xdr:col>
      <xdr:colOff>165100</xdr:colOff>
      <xdr:row>57</xdr:row>
      <xdr:rowOff>34737</xdr:rowOff>
    </xdr:to>
    <xdr:sp macro="" textlink="">
      <xdr:nvSpPr>
        <xdr:cNvPr id="146" name="楕円 145"/>
        <xdr:cNvSpPr/>
      </xdr:nvSpPr>
      <xdr:spPr>
        <a:xfrm>
          <a:off x="1968500" y="970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51264</xdr:rowOff>
    </xdr:from>
    <xdr:ext cx="534377" cy="259045"/>
    <xdr:sp macro="" textlink="">
      <xdr:nvSpPr>
        <xdr:cNvPr id="147" name="テキスト ボックス 146"/>
        <xdr:cNvSpPr txBox="1"/>
      </xdr:nvSpPr>
      <xdr:spPr>
        <a:xfrm>
          <a:off x="1752111" y="948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103411</xdr:rowOff>
    </xdr:from>
    <xdr:to>
      <xdr:col>6</xdr:col>
      <xdr:colOff>38100</xdr:colOff>
      <xdr:row>57</xdr:row>
      <xdr:rowOff>33561</xdr:rowOff>
    </xdr:to>
    <xdr:sp macro="" textlink="">
      <xdr:nvSpPr>
        <xdr:cNvPr id="148" name="楕円 147"/>
        <xdr:cNvSpPr/>
      </xdr:nvSpPr>
      <xdr:spPr>
        <a:xfrm>
          <a:off x="1079500" y="970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50088</xdr:rowOff>
    </xdr:from>
    <xdr:ext cx="534377" cy="259045"/>
    <xdr:sp macro="" textlink="">
      <xdr:nvSpPr>
        <xdr:cNvPr id="149" name="テキスト ボックス 148"/>
        <xdr:cNvSpPr txBox="1"/>
      </xdr:nvSpPr>
      <xdr:spPr>
        <a:xfrm>
          <a:off x="863111" y="947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148798</xdr:rowOff>
    </xdr:from>
    <xdr:to>
      <xdr:col>24</xdr:col>
      <xdr:colOff>63500</xdr:colOff>
      <xdr:row>75</xdr:row>
      <xdr:rowOff>66456</xdr:rowOff>
    </xdr:to>
    <xdr:cxnSp macro="">
      <xdr:nvCxnSpPr>
        <xdr:cNvPr id="176" name="直線コネクタ 175"/>
        <xdr:cNvCxnSpPr/>
      </xdr:nvCxnSpPr>
      <xdr:spPr>
        <a:xfrm flipV="1">
          <a:off x="3797300" y="12836098"/>
          <a:ext cx="838200" cy="8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63738</xdr:rowOff>
    </xdr:from>
    <xdr:ext cx="469744" cy="259045"/>
    <xdr:sp macro="" textlink="">
      <xdr:nvSpPr>
        <xdr:cNvPr id="177" name="維持補修費平均値テキスト"/>
        <xdr:cNvSpPr txBox="1"/>
      </xdr:nvSpPr>
      <xdr:spPr>
        <a:xfrm>
          <a:off x="4686300" y="1326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61473</xdr:rowOff>
    </xdr:from>
    <xdr:to>
      <xdr:col>19</xdr:col>
      <xdr:colOff>177800</xdr:colOff>
      <xdr:row>75</xdr:row>
      <xdr:rowOff>66456</xdr:rowOff>
    </xdr:to>
    <xdr:cxnSp macro="">
      <xdr:nvCxnSpPr>
        <xdr:cNvPr id="179" name="直線コネクタ 178"/>
        <xdr:cNvCxnSpPr/>
      </xdr:nvCxnSpPr>
      <xdr:spPr>
        <a:xfrm>
          <a:off x="2908300" y="12920223"/>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169991</xdr:rowOff>
    </xdr:from>
    <xdr:ext cx="469744" cy="259045"/>
    <xdr:sp macro="" textlink="">
      <xdr:nvSpPr>
        <xdr:cNvPr id="181" name="テキスト ボックス 180"/>
        <xdr:cNvSpPr txBox="1"/>
      </xdr:nvSpPr>
      <xdr:spPr>
        <a:xfrm>
          <a:off x="3562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61473</xdr:rowOff>
    </xdr:from>
    <xdr:to>
      <xdr:col>15</xdr:col>
      <xdr:colOff>50800</xdr:colOff>
      <xdr:row>75</xdr:row>
      <xdr:rowOff>71280</xdr:rowOff>
    </xdr:to>
    <xdr:cxnSp macro="">
      <xdr:nvCxnSpPr>
        <xdr:cNvPr id="182" name="直線コネクタ 181"/>
        <xdr:cNvCxnSpPr/>
      </xdr:nvCxnSpPr>
      <xdr:spPr>
        <a:xfrm flipV="1">
          <a:off x="2019300" y="12920223"/>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16853</xdr:rowOff>
    </xdr:from>
    <xdr:ext cx="469744" cy="259045"/>
    <xdr:sp macro="" textlink="">
      <xdr:nvSpPr>
        <xdr:cNvPr id="184" name="テキスト ボックス 183"/>
        <xdr:cNvSpPr txBox="1"/>
      </xdr:nvSpPr>
      <xdr:spPr>
        <a:xfrm>
          <a:off x="2673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59804</xdr:rowOff>
    </xdr:from>
    <xdr:to>
      <xdr:col>10</xdr:col>
      <xdr:colOff>114300</xdr:colOff>
      <xdr:row>75</xdr:row>
      <xdr:rowOff>71280</xdr:rowOff>
    </xdr:to>
    <xdr:cxnSp macro="">
      <xdr:nvCxnSpPr>
        <xdr:cNvPr id="185" name="直線コネクタ 184"/>
        <xdr:cNvCxnSpPr/>
      </xdr:nvCxnSpPr>
      <xdr:spPr>
        <a:xfrm>
          <a:off x="1130300" y="12918554"/>
          <a:ext cx="8890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43164</xdr:rowOff>
    </xdr:from>
    <xdr:ext cx="469744" cy="259045"/>
    <xdr:sp macro="" textlink="">
      <xdr:nvSpPr>
        <xdr:cNvPr id="187" name="テキスト ボックス 186"/>
        <xdr:cNvSpPr txBox="1"/>
      </xdr:nvSpPr>
      <xdr:spPr>
        <a:xfrm>
          <a:off x="1784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26111</xdr:rowOff>
    </xdr:from>
    <xdr:ext cx="469744" cy="259045"/>
    <xdr:sp macro="" textlink="">
      <xdr:nvSpPr>
        <xdr:cNvPr id="189" name="テキスト ボックス 188"/>
        <xdr:cNvSpPr txBox="1"/>
      </xdr:nvSpPr>
      <xdr:spPr>
        <a:xfrm>
          <a:off x="895428" y="1339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97998</xdr:rowOff>
    </xdr:from>
    <xdr:to>
      <xdr:col>24</xdr:col>
      <xdr:colOff>114300</xdr:colOff>
      <xdr:row>75</xdr:row>
      <xdr:rowOff>28148</xdr:rowOff>
    </xdr:to>
    <xdr:sp macro="" textlink="">
      <xdr:nvSpPr>
        <xdr:cNvPr id="195" name="楕円 194"/>
        <xdr:cNvSpPr/>
      </xdr:nvSpPr>
      <xdr:spPr>
        <a:xfrm>
          <a:off x="4584700" y="127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120875</xdr:rowOff>
    </xdr:from>
    <xdr:ext cx="534377" cy="259045"/>
    <xdr:sp macro="" textlink="">
      <xdr:nvSpPr>
        <xdr:cNvPr id="196" name="維持補修費該当値テキスト"/>
        <xdr:cNvSpPr txBox="1"/>
      </xdr:nvSpPr>
      <xdr:spPr>
        <a:xfrm>
          <a:off x="4686300" y="1263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15656</xdr:rowOff>
    </xdr:from>
    <xdr:to>
      <xdr:col>20</xdr:col>
      <xdr:colOff>38100</xdr:colOff>
      <xdr:row>75</xdr:row>
      <xdr:rowOff>117256</xdr:rowOff>
    </xdr:to>
    <xdr:sp macro="" textlink="">
      <xdr:nvSpPr>
        <xdr:cNvPr id="197" name="楕円 196"/>
        <xdr:cNvSpPr/>
      </xdr:nvSpPr>
      <xdr:spPr>
        <a:xfrm>
          <a:off x="3746500" y="1287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133783</xdr:rowOff>
    </xdr:from>
    <xdr:ext cx="534377" cy="259045"/>
    <xdr:sp macro="" textlink="">
      <xdr:nvSpPr>
        <xdr:cNvPr id="198" name="テキスト ボックス 197"/>
        <xdr:cNvSpPr txBox="1"/>
      </xdr:nvSpPr>
      <xdr:spPr>
        <a:xfrm>
          <a:off x="3530111" y="1264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10673</xdr:rowOff>
    </xdr:from>
    <xdr:to>
      <xdr:col>15</xdr:col>
      <xdr:colOff>101600</xdr:colOff>
      <xdr:row>75</xdr:row>
      <xdr:rowOff>112273</xdr:rowOff>
    </xdr:to>
    <xdr:sp macro="" textlink="">
      <xdr:nvSpPr>
        <xdr:cNvPr id="199" name="楕円 198"/>
        <xdr:cNvSpPr/>
      </xdr:nvSpPr>
      <xdr:spPr>
        <a:xfrm>
          <a:off x="2857500" y="1286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128800</xdr:rowOff>
    </xdr:from>
    <xdr:ext cx="534377" cy="259045"/>
    <xdr:sp macro="" textlink="">
      <xdr:nvSpPr>
        <xdr:cNvPr id="200" name="テキスト ボックス 199"/>
        <xdr:cNvSpPr txBox="1"/>
      </xdr:nvSpPr>
      <xdr:spPr>
        <a:xfrm>
          <a:off x="2641111" y="1264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20480</xdr:rowOff>
    </xdr:from>
    <xdr:to>
      <xdr:col>10</xdr:col>
      <xdr:colOff>165100</xdr:colOff>
      <xdr:row>75</xdr:row>
      <xdr:rowOff>122080</xdr:rowOff>
    </xdr:to>
    <xdr:sp macro="" textlink="">
      <xdr:nvSpPr>
        <xdr:cNvPr id="201" name="楕円 200"/>
        <xdr:cNvSpPr/>
      </xdr:nvSpPr>
      <xdr:spPr>
        <a:xfrm>
          <a:off x="1968500" y="1287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138607</xdr:rowOff>
    </xdr:from>
    <xdr:ext cx="534377" cy="259045"/>
    <xdr:sp macro="" textlink="">
      <xdr:nvSpPr>
        <xdr:cNvPr id="202" name="テキスト ボックス 201"/>
        <xdr:cNvSpPr txBox="1"/>
      </xdr:nvSpPr>
      <xdr:spPr>
        <a:xfrm>
          <a:off x="1752111" y="1265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9004</xdr:rowOff>
    </xdr:from>
    <xdr:to>
      <xdr:col>6</xdr:col>
      <xdr:colOff>38100</xdr:colOff>
      <xdr:row>75</xdr:row>
      <xdr:rowOff>110604</xdr:rowOff>
    </xdr:to>
    <xdr:sp macro="" textlink="">
      <xdr:nvSpPr>
        <xdr:cNvPr id="203" name="楕円 202"/>
        <xdr:cNvSpPr/>
      </xdr:nvSpPr>
      <xdr:spPr>
        <a:xfrm>
          <a:off x="1079500" y="128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127131</xdr:rowOff>
    </xdr:from>
    <xdr:ext cx="534377" cy="259045"/>
    <xdr:sp macro="" textlink="">
      <xdr:nvSpPr>
        <xdr:cNvPr id="204" name="テキスト ボックス 203"/>
        <xdr:cNvSpPr txBox="1"/>
      </xdr:nvSpPr>
      <xdr:spPr>
        <a:xfrm>
          <a:off x="863111" y="1264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137592</xdr:rowOff>
    </xdr:from>
    <xdr:to>
      <xdr:col>24</xdr:col>
      <xdr:colOff>63500</xdr:colOff>
      <xdr:row>95</xdr:row>
      <xdr:rowOff>169748</xdr:rowOff>
    </xdr:to>
    <xdr:cxnSp macro="">
      <xdr:nvCxnSpPr>
        <xdr:cNvPr id="234" name="直線コネクタ 233"/>
        <xdr:cNvCxnSpPr/>
      </xdr:nvCxnSpPr>
      <xdr:spPr>
        <a:xfrm>
          <a:off x="3797300" y="16425342"/>
          <a:ext cx="8382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105220</xdr:rowOff>
    </xdr:from>
    <xdr:to>
      <xdr:col>19</xdr:col>
      <xdr:colOff>177800</xdr:colOff>
      <xdr:row>95</xdr:row>
      <xdr:rowOff>137592</xdr:rowOff>
    </xdr:to>
    <xdr:cxnSp macro="">
      <xdr:nvCxnSpPr>
        <xdr:cNvPr id="237" name="直線コネクタ 236"/>
        <xdr:cNvCxnSpPr/>
      </xdr:nvCxnSpPr>
      <xdr:spPr>
        <a:xfrm>
          <a:off x="2908300" y="16392970"/>
          <a:ext cx="889000" cy="3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105220</xdr:rowOff>
    </xdr:from>
    <xdr:to>
      <xdr:col>15</xdr:col>
      <xdr:colOff>50800</xdr:colOff>
      <xdr:row>95</xdr:row>
      <xdr:rowOff>146965</xdr:rowOff>
    </xdr:to>
    <xdr:cxnSp macro="">
      <xdr:nvCxnSpPr>
        <xdr:cNvPr id="240" name="直線コネクタ 239"/>
        <xdr:cNvCxnSpPr/>
      </xdr:nvCxnSpPr>
      <xdr:spPr>
        <a:xfrm flipV="1">
          <a:off x="2019300" y="16392970"/>
          <a:ext cx="889000" cy="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139078</xdr:rowOff>
    </xdr:from>
    <xdr:to>
      <xdr:col>10</xdr:col>
      <xdr:colOff>114300</xdr:colOff>
      <xdr:row>95</xdr:row>
      <xdr:rowOff>146965</xdr:rowOff>
    </xdr:to>
    <xdr:cxnSp macro="">
      <xdr:nvCxnSpPr>
        <xdr:cNvPr id="243" name="直線コネクタ 242"/>
        <xdr:cNvCxnSpPr/>
      </xdr:nvCxnSpPr>
      <xdr:spPr>
        <a:xfrm>
          <a:off x="1130300" y="16426828"/>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118948</xdr:rowOff>
    </xdr:from>
    <xdr:to>
      <xdr:col>24</xdr:col>
      <xdr:colOff>114300</xdr:colOff>
      <xdr:row>96</xdr:row>
      <xdr:rowOff>49098</xdr:rowOff>
    </xdr:to>
    <xdr:sp macro="" textlink="">
      <xdr:nvSpPr>
        <xdr:cNvPr id="253" name="楕円 252"/>
        <xdr:cNvSpPr/>
      </xdr:nvSpPr>
      <xdr:spPr>
        <a:xfrm>
          <a:off x="4584700" y="1640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141825</xdr:rowOff>
    </xdr:from>
    <xdr:ext cx="599010" cy="259045"/>
    <xdr:sp macro="" textlink="">
      <xdr:nvSpPr>
        <xdr:cNvPr id="254" name="扶助費該当値テキスト"/>
        <xdr:cNvSpPr txBox="1"/>
      </xdr:nvSpPr>
      <xdr:spPr>
        <a:xfrm>
          <a:off x="4686300" y="162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86792</xdr:rowOff>
    </xdr:from>
    <xdr:to>
      <xdr:col>20</xdr:col>
      <xdr:colOff>38100</xdr:colOff>
      <xdr:row>96</xdr:row>
      <xdr:rowOff>16942</xdr:rowOff>
    </xdr:to>
    <xdr:sp macro="" textlink="">
      <xdr:nvSpPr>
        <xdr:cNvPr id="255" name="楕円 254"/>
        <xdr:cNvSpPr/>
      </xdr:nvSpPr>
      <xdr:spPr>
        <a:xfrm>
          <a:off x="3746500" y="163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33469</xdr:rowOff>
    </xdr:from>
    <xdr:ext cx="599010" cy="259045"/>
    <xdr:sp macro="" textlink="">
      <xdr:nvSpPr>
        <xdr:cNvPr id="256" name="テキスト ボックス 255"/>
        <xdr:cNvSpPr txBox="1"/>
      </xdr:nvSpPr>
      <xdr:spPr>
        <a:xfrm>
          <a:off x="3497795" y="1614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54420</xdr:rowOff>
    </xdr:from>
    <xdr:to>
      <xdr:col>15</xdr:col>
      <xdr:colOff>101600</xdr:colOff>
      <xdr:row>95</xdr:row>
      <xdr:rowOff>156020</xdr:rowOff>
    </xdr:to>
    <xdr:sp macro="" textlink="">
      <xdr:nvSpPr>
        <xdr:cNvPr id="257" name="楕円 256"/>
        <xdr:cNvSpPr/>
      </xdr:nvSpPr>
      <xdr:spPr>
        <a:xfrm>
          <a:off x="2857500" y="163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1097</xdr:rowOff>
    </xdr:from>
    <xdr:ext cx="599010" cy="259045"/>
    <xdr:sp macro="" textlink="">
      <xdr:nvSpPr>
        <xdr:cNvPr id="258" name="テキスト ボックス 257"/>
        <xdr:cNvSpPr txBox="1"/>
      </xdr:nvSpPr>
      <xdr:spPr>
        <a:xfrm>
          <a:off x="2608795" y="1611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96165</xdr:rowOff>
    </xdr:from>
    <xdr:to>
      <xdr:col>10</xdr:col>
      <xdr:colOff>165100</xdr:colOff>
      <xdr:row>96</xdr:row>
      <xdr:rowOff>26315</xdr:rowOff>
    </xdr:to>
    <xdr:sp macro="" textlink="">
      <xdr:nvSpPr>
        <xdr:cNvPr id="259" name="楕円 258"/>
        <xdr:cNvSpPr/>
      </xdr:nvSpPr>
      <xdr:spPr>
        <a:xfrm>
          <a:off x="1968500" y="1638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42842</xdr:rowOff>
    </xdr:from>
    <xdr:ext cx="599010" cy="259045"/>
    <xdr:sp macro="" textlink="">
      <xdr:nvSpPr>
        <xdr:cNvPr id="260" name="テキスト ボックス 259"/>
        <xdr:cNvSpPr txBox="1"/>
      </xdr:nvSpPr>
      <xdr:spPr>
        <a:xfrm>
          <a:off x="1719795" y="16159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88278</xdr:rowOff>
    </xdr:from>
    <xdr:to>
      <xdr:col>6</xdr:col>
      <xdr:colOff>38100</xdr:colOff>
      <xdr:row>96</xdr:row>
      <xdr:rowOff>18428</xdr:rowOff>
    </xdr:to>
    <xdr:sp macro="" textlink="">
      <xdr:nvSpPr>
        <xdr:cNvPr id="261" name="楕円 260"/>
        <xdr:cNvSpPr/>
      </xdr:nvSpPr>
      <xdr:spPr>
        <a:xfrm>
          <a:off x="1079500" y="1637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34955</xdr:rowOff>
    </xdr:from>
    <xdr:ext cx="599010" cy="259045"/>
    <xdr:sp macro="" textlink="">
      <xdr:nvSpPr>
        <xdr:cNvPr id="262" name="テキスト ボックス 261"/>
        <xdr:cNvSpPr txBox="1"/>
      </xdr:nvSpPr>
      <xdr:spPr>
        <a:xfrm>
          <a:off x="830795" y="1615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67844</xdr:rowOff>
    </xdr:from>
    <xdr:to>
      <xdr:col>55</xdr:col>
      <xdr:colOff>0</xdr:colOff>
      <xdr:row>32</xdr:row>
      <xdr:rowOff>139075</xdr:rowOff>
    </xdr:to>
    <xdr:cxnSp macro="">
      <xdr:nvCxnSpPr>
        <xdr:cNvPr id="291" name="直線コネクタ 290"/>
        <xdr:cNvCxnSpPr/>
      </xdr:nvCxnSpPr>
      <xdr:spPr>
        <a:xfrm flipV="1">
          <a:off x="9639300" y="5554244"/>
          <a:ext cx="838200" cy="7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48618</xdr:rowOff>
    </xdr:from>
    <xdr:to>
      <xdr:col>50</xdr:col>
      <xdr:colOff>114300</xdr:colOff>
      <xdr:row>32</xdr:row>
      <xdr:rowOff>139075</xdr:rowOff>
    </xdr:to>
    <xdr:cxnSp macro="">
      <xdr:nvCxnSpPr>
        <xdr:cNvPr id="294" name="直線コネクタ 293"/>
        <xdr:cNvCxnSpPr/>
      </xdr:nvCxnSpPr>
      <xdr:spPr>
        <a:xfrm>
          <a:off x="8750300" y="5535018"/>
          <a:ext cx="889000" cy="9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26749</xdr:rowOff>
    </xdr:from>
    <xdr:to>
      <xdr:col>45</xdr:col>
      <xdr:colOff>177800</xdr:colOff>
      <xdr:row>32</xdr:row>
      <xdr:rowOff>48618</xdr:rowOff>
    </xdr:to>
    <xdr:cxnSp macro="">
      <xdr:nvCxnSpPr>
        <xdr:cNvPr id="297" name="直線コネクタ 296"/>
        <xdr:cNvCxnSpPr/>
      </xdr:nvCxnSpPr>
      <xdr:spPr>
        <a:xfrm>
          <a:off x="7861300" y="5513149"/>
          <a:ext cx="889000" cy="2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159421</xdr:rowOff>
    </xdr:from>
    <xdr:to>
      <xdr:col>41</xdr:col>
      <xdr:colOff>50800</xdr:colOff>
      <xdr:row>32</xdr:row>
      <xdr:rowOff>26749</xdr:rowOff>
    </xdr:to>
    <xdr:cxnSp macro="">
      <xdr:nvCxnSpPr>
        <xdr:cNvPr id="300" name="直線コネクタ 299"/>
        <xdr:cNvCxnSpPr/>
      </xdr:nvCxnSpPr>
      <xdr:spPr>
        <a:xfrm>
          <a:off x="6972300" y="5474371"/>
          <a:ext cx="889000" cy="3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17044</xdr:rowOff>
    </xdr:from>
    <xdr:to>
      <xdr:col>55</xdr:col>
      <xdr:colOff>50800</xdr:colOff>
      <xdr:row>32</xdr:row>
      <xdr:rowOff>118644</xdr:rowOff>
    </xdr:to>
    <xdr:sp macro="" textlink="">
      <xdr:nvSpPr>
        <xdr:cNvPr id="310" name="楕円 309"/>
        <xdr:cNvSpPr/>
      </xdr:nvSpPr>
      <xdr:spPr>
        <a:xfrm>
          <a:off x="10426700" y="550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39921</xdr:rowOff>
    </xdr:from>
    <xdr:ext cx="599010" cy="259045"/>
    <xdr:sp macro="" textlink="">
      <xdr:nvSpPr>
        <xdr:cNvPr id="311" name="補助費等該当値テキスト"/>
        <xdr:cNvSpPr txBox="1"/>
      </xdr:nvSpPr>
      <xdr:spPr>
        <a:xfrm>
          <a:off x="10528300" y="535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88275</xdr:rowOff>
    </xdr:from>
    <xdr:to>
      <xdr:col>50</xdr:col>
      <xdr:colOff>165100</xdr:colOff>
      <xdr:row>33</xdr:row>
      <xdr:rowOff>18425</xdr:rowOff>
    </xdr:to>
    <xdr:sp macro="" textlink="">
      <xdr:nvSpPr>
        <xdr:cNvPr id="312" name="楕円 311"/>
        <xdr:cNvSpPr/>
      </xdr:nvSpPr>
      <xdr:spPr>
        <a:xfrm>
          <a:off x="9588500" y="55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34952</xdr:rowOff>
    </xdr:from>
    <xdr:ext cx="599010" cy="259045"/>
    <xdr:sp macro="" textlink="">
      <xdr:nvSpPr>
        <xdr:cNvPr id="313" name="テキスト ボックス 312"/>
        <xdr:cNvSpPr txBox="1"/>
      </xdr:nvSpPr>
      <xdr:spPr>
        <a:xfrm>
          <a:off x="9339795" y="534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169268</xdr:rowOff>
    </xdr:from>
    <xdr:to>
      <xdr:col>46</xdr:col>
      <xdr:colOff>38100</xdr:colOff>
      <xdr:row>32</xdr:row>
      <xdr:rowOff>99418</xdr:rowOff>
    </xdr:to>
    <xdr:sp macro="" textlink="">
      <xdr:nvSpPr>
        <xdr:cNvPr id="314" name="楕円 313"/>
        <xdr:cNvSpPr/>
      </xdr:nvSpPr>
      <xdr:spPr>
        <a:xfrm>
          <a:off x="8699500" y="548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115945</xdr:rowOff>
    </xdr:from>
    <xdr:ext cx="599010" cy="259045"/>
    <xdr:sp macro="" textlink="">
      <xdr:nvSpPr>
        <xdr:cNvPr id="315" name="テキスト ボックス 314"/>
        <xdr:cNvSpPr txBox="1"/>
      </xdr:nvSpPr>
      <xdr:spPr>
        <a:xfrm>
          <a:off x="8450795" y="525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147399</xdr:rowOff>
    </xdr:from>
    <xdr:to>
      <xdr:col>41</xdr:col>
      <xdr:colOff>101600</xdr:colOff>
      <xdr:row>32</xdr:row>
      <xdr:rowOff>77549</xdr:rowOff>
    </xdr:to>
    <xdr:sp macro="" textlink="">
      <xdr:nvSpPr>
        <xdr:cNvPr id="316" name="楕円 315"/>
        <xdr:cNvSpPr/>
      </xdr:nvSpPr>
      <xdr:spPr>
        <a:xfrm>
          <a:off x="7810500" y="546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94076</xdr:rowOff>
    </xdr:from>
    <xdr:ext cx="599010" cy="259045"/>
    <xdr:sp macro="" textlink="">
      <xdr:nvSpPr>
        <xdr:cNvPr id="317" name="テキスト ボックス 316"/>
        <xdr:cNvSpPr txBox="1"/>
      </xdr:nvSpPr>
      <xdr:spPr>
        <a:xfrm>
          <a:off x="7561795" y="523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108621</xdr:rowOff>
    </xdr:from>
    <xdr:to>
      <xdr:col>36</xdr:col>
      <xdr:colOff>165100</xdr:colOff>
      <xdr:row>32</xdr:row>
      <xdr:rowOff>38771</xdr:rowOff>
    </xdr:to>
    <xdr:sp macro="" textlink="">
      <xdr:nvSpPr>
        <xdr:cNvPr id="318" name="楕円 317"/>
        <xdr:cNvSpPr/>
      </xdr:nvSpPr>
      <xdr:spPr>
        <a:xfrm>
          <a:off x="6921500" y="542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30</xdr:row>
      <xdr:rowOff>55298</xdr:rowOff>
    </xdr:from>
    <xdr:ext cx="599010" cy="259045"/>
    <xdr:sp macro="" textlink="">
      <xdr:nvSpPr>
        <xdr:cNvPr id="319" name="テキスト ボックス 318"/>
        <xdr:cNvSpPr txBox="1"/>
      </xdr:nvSpPr>
      <xdr:spPr>
        <a:xfrm>
          <a:off x="6672795" y="519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87822</xdr:rowOff>
    </xdr:from>
    <xdr:to>
      <xdr:col>55</xdr:col>
      <xdr:colOff>0</xdr:colOff>
      <xdr:row>56</xdr:row>
      <xdr:rowOff>9046</xdr:rowOff>
    </xdr:to>
    <xdr:cxnSp macro="">
      <xdr:nvCxnSpPr>
        <xdr:cNvPr id="346" name="直線コネクタ 345"/>
        <xdr:cNvCxnSpPr/>
      </xdr:nvCxnSpPr>
      <xdr:spPr>
        <a:xfrm>
          <a:off x="9639300" y="9346122"/>
          <a:ext cx="838200" cy="26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87822</xdr:rowOff>
    </xdr:from>
    <xdr:to>
      <xdr:col>50</xdr:col>
      <xdr:colOff>114300</xdr:colOff>
      <xdr:row>56</xdr:row>
      <xdr:rowOff>78215</xdr:rowOff>
    </xdr:to>
    <xdr:cxnSp macro="">
      <xdr:nvCxnSpPr>
        <xdr:cNvPr id="349" name="直線コネクタ 348"/>
        <xdr:cNvCxnSpPr/>
      </xdr:nvCxnSpPr>
      <xdr:spPr>
        <a:xfrm flipV="1">
          <a:off x="8750300" y="9346122"/>
          <a:ext cx="889000" cy="33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16484</xdr:rowOff>
    </xdr:from>
    <xdr:to>
      <xdr:col>45</xdr:col>
      <xdr:colOff>177800</xdr:colOff>
      <xdr:row>56</xdr:row>
      <xdr:rowOff>78215</xdr:rowOff>
    </xdr:to>
    <xdr:cxnSp macro="">
      <xdr:nvCxnSpPr>
        <xdr:cNvPr id="352" name="直線コネクタ 351"/>
        <xdr:cNvCxnSpPr/>
      </xdr:nvCxnSpPr>
      <xdr:spPr>
        <a:xfrm>
          <a:off x="7861300" y="9446234"/>
          <a:ext cx="889000" cy="23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16484</xdr:rowOff>
    </xdr:from>
    <xdr:to>
      <xdr:col>41</xdr:col>
      <xdr:colOff>50800</xdr:colOff>
      <xdr:row>56</xdr:row>
      <xdr:rowOff>91278</xdr:rowOff>
    </xdr:to>
    <xdr:cxnSp macro="">
      <xdr:nvCxnSpPr>
        <xdr:cNvPr id="355" name="直線コネクタ 354"/>
        <xdr:cNvCxnSpPr/>
      </xdr:nvCxnSpPr>
      <xdr:spPr>
        <a:xfrm flipV="1">
          <a:off x="6972300" y="9446234"/>
          <a:ext cx="889000" cy="24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129696</xdr:rowOff>
    </xdr:from>
    <xdr:to>
      <xdr:col>55</xdr:col>
      <xdr:colOff>50800</xdr:colOff>
      <xdr:row>56</xdr:row>
      <xdr:rowOff>59846</xdr:rowOff>
    </xdr:to>
    <xdr:sp macro="" textlink="">
      <xdr:nvSpPr>
        <xdr:cNvPr id="365" name="楕円 364"/>
        <xdr:cNvSpPr/>
      </xdr:nvSpPr>
      <xdr:spPr>
        <a:xfrm>
          <a:off x="10426700" y="955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152573</xdr:rowOff>
    </xdr:from>
    <xdr:ext cx="599010" cy="259045"/>
    <xdr:sp macro="" textlink="">
      <xdr:nvSpPr>
        <xdr:cNvPr id="366" name="普通建設事業費該当値テキスト"/>
        <xdr:cNvSpPr txBox="1"/>
      </xdr:nvSpPr>
      <xdr:spPr>
        <a:xfrm>
          <a:off x="10528300" y="941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37022</xdr:rowOff>
    </xdr:from>
    <xdr:to>
      <xdr:col>50</xdr:col>
      <xdr:colOff>165100</xdr:colOff>
      <xdr:row>54</xdr:row>
      <xdr:rowOff>138622</xdr:rowOff>
    </xdr:to>
    <xdr:sp macro="" textlink="">
      <xdr:nvSpPr>
        <xdr:cNvPr id="367" name="楕円 366"/>
        <xdr:cNvSpPr/>
      </xdr:nvSpPr>
      <xdr:spPr>
        <a:xfrm>
          <a:off x="9588500" y="929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155149</xdr:rowOff>
    </xdr:from>
    <xdr:ext cx="599010" cy="259045"/>
    <xdr:sp macro="" textlink="">
      <xdr:nvSpPr>
        <xdr:cNvPr id="368" name="テキスト ボックス 367"/>
        <xdr:cNvSpPr txBox="1"/>
      </xdr:nvSpPr>
      <xdr:spPr>
        <a:xfrm>
          <a:off x="9339795" y="9070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27415</xdr:rowOff>
    </xdr:from>
    <xdr:to>
      <xdr:col>46</xdr:col>
      <xdr:colOff>38100</xdr:colOff>
      <xdr:row>56</xdr:row>
      <xdr:rowOff>129015</xdr:rowOff>
    </xdr:to>
    <xdr:sp macro="" textlink="">
      <xdr:nvSpPr>
        <xdr:cNvPr id="369" name="楕円 368"/>
        <xdr:cNvSpPr/>
      </xdr:nvSpPr>
      <xdr:spPr>
        <a:xfrm>
          <a:off x="8699500" y="96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145542</xdr:rowOff>
    </xdr:from>
    <xdr:ext cx="534377" cy="259045"/>
    <xdr:sp macro="" textlink="">
      <xdr:nvSpPr>
        <xdr:cNvPr id="370" name="テキスト ボックス 369"/>
        <xdr:cNvSpPr txBox="1"/>
      </xdr:nvSpPr>
      <xdr:spPr>
        <a:xfrm>
          <a:off x="8483111" y="940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137134</xdr:rowOff>
    </xdr:from>
    <xdr:to>
      <xdr:col>41</xdr:col>
      <xdr:colOff>101600</xdr:colOff>
      <xdr:row>55</xdr:row>
      <xdr:rowOff>67284</xdr:rowOff>
    </xdr:to>
    <xdr:sp macro="" textlink="">
      <xdr:nvSpPr>
        <xdr:cNvPr id="371" name="楕円 370"/>
        <xdr:cNvSpPr/>
      </xdr:nvSpPr>
      <xdr:spPr>
        <a:xfrm>
          <a:off x="7810500" y="939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83811</xdr:rowOff>
    </xdr:from>
    <xdr:ext cx="599010" cy="259045"/>
    <xdr:sp macro="" textlink="">
      <xdr:nvSpPr>
        <xdr:cNvPr id="372" name="テキスト ボックス 371"/>
        <xdr:cNvSpPr txBox="1"/>
      </xdr:nvSpPr>
      <xdr:spPr>
        <a:xfrm>
          <a:off x="7561795" y="917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40478</xdr:rowOff>
    </xdr:from>
    <xdr:to>
      <xdr:col>36</xdr:col>
      <xdr:colOff>165100</xdr:colOff>
      <xdr:row>56</xdr:row>
      <xdr:rowOff>142078</xdr:rowOff>
    </xdr:to>
    <xdr:sp macro="" textlink="">
      <xdr:nvSpPr>
        <xdr:cNvPr id="373" name="楕円 372"/>
        <xdr:cNvSpPr/>
      </xdr:nvSpPr>
      <xdr:spPr>
        <a:xfrm>
          <a:off x="6921500" y="96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133205</xdr:rowOff>
    </xdr:from>
    <xdr:ext cx="534377" cy="259045"/>
    <xdr:sp macro="" textlink="">
      <xdr:nvSpPr>
        <xdr:cNvPr id="374" name="テキスト ボックス 373"/>
        <xdr:cNvSpPr txBox="1"/>
      </xdr:nvSpPr>
      <xdr:spPr>
        <a:xfrm>
          <a:off x="6705111" y="973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110503</xdr:rowOff>
    </xdr:from>
    <xdr:to>
      <xdr:col>55</xdr:col>
      <xdr:colOff>0</xdr:colOff>
      <xdr:row>76</xdr:row>
      <xdr:rowOff>153910</xdr:rowOff>
    </xdr:to>
    <xdr:cxnSp macro="">
      <xdr:nvCxnSpPr>
        <xdr:cNvPr id="401" name="直線コネクタ 400"/>
        <xdr:cNvCxnSpPr/>
      </xdr:nvCxnSpPr>
      <xdr:spPr>
        <a:xfrm>
          <a:off x="9639300" y="12454903"/>
          <a:ext cx="838200" cy="72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110503</xdr:rowOff>
    </xdr:from>
    <xdr:to>
      <xdr:col>50</xdr:col>
      <xdr:colOff>114300</xdr:colOff>
      <xdr:row>76</xdr:row>
      <xdr:rowOff>107742</xdr:rowOff>
    </xdr:to>
    <xdr:cxnSp macro="">
      <xdr:nvCxnSpPr>
        <xdr:cNvPr id="404" name="直線コネクタ 403"/>
        <xdr:cNvCxnSpPr/>
      </xdr:nvCxnSpPr>
      <xdr:spPr>
        <a:xfrm flipV="1">
          <a:off x="8750300" y="12454903"/>
          <a:ext cx="889000" cy="68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107742</xdr:rowOff>
    </xdr:from>
    <xdr:to>
      <xdr:col>45</xdr:col>
      <xdr:colOff>177800</xdr:colOff>
      <xdr:row>77</xdr:row>
      <xdr:rowOff>5457</xdr:rowOff>
    </xdr:to>
    <xdr:cxnSp macro="">
      <xdr:nvCxnSpPr>
        <xdr:cNvPr id="407" name="直線コネクタ 406"/>
        <xdr:cNvCxnSpPr/>
      </xdr:nvCxnSpPr>
      <xdr:spPr>
        <a:xfrm flipV="1">
          <a:off x="7861300" y="13137942"/>
          <a:ext cx="889000" cy="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09" name="テキスト ボックス 408"/>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28299</xdr:rowOff>
    </xdr:from>
    <xdr:to>
      <xdr:col>41</xdr:col>
      <xdr:colOff>50800</xdr:colOff>
      <xdr:row>77</xdr:row>
      <xdr:rowOff>5457</xdr:rowOff>
    </xdr:to>
    <xdr:cxnSp macro="">
      <xdr:nvCxnSpPr>
        <xdr:cNvPr id="410" name="直線コネクタ 409"/>
        <xdr:cNvCxnSpPr/>
      </xdr:nvCxnSpPr>
      <xdr:spPr>
        <a:xfrm>
          <a:off x="6972300" y="13058499"/>
          <a:ext cx="889000" cy="14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103110</xdr:rowOff>
    </xdr:from>
    <xdr:to>
      <xdr:col>55</xdr:col>
      <xdr:colOff>50800</xdr:colOff>
      <xdr:row>77</xdr:row>
      <xdr:rowOff>33260</xdr:rowOff>
    </xdr:to>
    <xdr:sp macro="" textlink="">
      <xdr:nvSpPr>
        <xdr:cNvPr id="420" name="楕円 419"/>
        <xdr:cNvSpPr/>
      </xdr:nvSpPr>
      <xdr:spPr>
        <a:xfrm>
          <a:off x="10426700" y="131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125987</xdr:rowOff>
    </xdr:from>
    <xdr:ext cx="534377" cy="259045"/>
    <xdr:sp macro="" textlink="">
      <xdr:nvSpPr>
        <xdr:cNvPr id="421" name="普通建設事業費 （ うち新規整備　）該当値テキスト"/>
        <xdr:cNvSpPr txBox="1"/>
      </xdr:nvSpPr>
      <xdr:spPr>
        <a:xfrm>
          <a:off x="10528300" y="1298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59703</xdr:rowOff>
    </xdr:from>
    <xdr:to>
      <xdr:col>50</xdr:col>
      <xdr:colOff>165100</xdr:colOff>
      <xdr:row>72</xdr:row>
      <xdr:rowOff>161303</xdr:rowOff>
    </xdr:to>
    <xdr:sp macro="" textlink="">
      <xdr:nvSpPr>
        <xdr:cNvPr id="422" name="楕円 421"/>
        <xdr:cNvSpPr/>
      </xdr:nvSpPr>
      <xdr:spPr>
        <a:xfrm>
          <a:off x="9588500" y="1240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6380</xdr:rowOff>
    </xdr:from>
    <xdr:ext cx="599010" cy="259045"/>
    <xdr:sp macro="" textlink="">
      <xdr:nvSpPr>
        <xdr:cNvPr id="423" name="テキスト ボックス 422"/>
        <xdr:cNvSpPr txBox="1"/>
      </xdr:nvSpPr>
      <xdr:spPr>
        <a:xfrm>
          <a:off x="9339795" y="12179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56942</xdr:rowOff>
    </xdr:from>
    <xdr:to>
      <xdr:col>46</xdr:col>
      <xdr:colOff>38100</xdr:colOff>
      <xdr:row>76</xdr:row>
      <xdr:rowOff>158542</xdr:rowOff>
    </xdr:to>
    <xdr:sp macro="" textlink="">
      <xdr:nvSpPr>
        <xdr:cNvPr id="424" name="楕円 423"/>
        <xdr:cNvSpPr/>
      </xdr:nvSpPr>
      <xdr:spPr>
        <a:xfrm>
          <a:off x="8699500" y="1308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3618</xdr:rowOff>
    </xdr:from>
    <xdr:ext cx="534377" cy="259045"/>
    <xdr:sp macro="" textlink="">
      <xdr:nvSpPr>
        <xdr:cNvPr id="425" name="テキスト ボックス 424"/>
        <xdr:cNvSpPr txBox="1"/>
      </xdr:nvSpPr>
      <xdr:spPr>
        <a:xfrm>
          <a:off x="8483111" y="1286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126107</xdr:rowOff>
    </xdr:from>
    <xdr:to>
      <xdr:col>41</xdr:col>
      <xdr:colOff>101600</xdr:colOff>
      <xdr:row>77</xdr:row>
      <xdr:rowOff>56257</xdr:rowOff>
    </xdr:to>
    <xdr:sp macro="" textlink="">
      <xdr:nvSpPr>
        <xdr:cNvPr id="426" name="楕円 425"/>
        <xdr:cNvSpPr/>
      </xdr:nvSpPr>
      <xdr:spPr>
        <a:xfrm>
          <a:off x="7810500" y="1315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47384</xdr:rowOff>
    </xdr:from>
    <xdr:ext cx="534377" cy="259045"/>
    <xdr:sp macro="" textlink="">
      <xdr:nvSpPr>
        <xdr:cNvPr id="427" name="テキスト ボックス 426"/>
        <xdr:cNvSpPr txBox="1"/>
      </xdr:nvSpPr>
      <xdr:spPr>
        <a:xfrm>
          <a:off x="7594111" y="1324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148949</xdr:rowOff>
    </xdr:from>
    <xdr:to>
      <xdr:col>36</xdr:col>
      <xdr:colOff>165100</xdr:colOff>
      <xdr:row>76</xdr:row>
      <xdr:rowOff>79099</xdr:rowOff>
    </xdr:to>
    <xdr:sp macro="" textlink="">
      <xdr:nvSpPr>
        <xdr:cNvPr id="428" name="楕円 427"/>
        <xdr:cNvSpPr/>
      </xdr:nvSpPr>
      <xdr:spPr>
        <a:xfrm>
          <a:off x="6921500" y="1300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70226</xdr:rowOff>
    </xdr:from>
    <xdr:ext cx="534377" cy="259045"/>
    <xdr:sp macro="" textlink="">
      <xdr:nvSpPr>
        <xdr:cNvPr id="429" name="テキスト ボックス 428"/>
        <xdr:cNvSpPr txBox="1"/>
      </xdr:nvSpPr>
      <xdr:spPr>
        <a:xfrm>
          <a:off x="6705111" y="1310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168917</xdr:rowOff>
    </xdr:from>
    <xdr:to>
      <xdr:col>55</xdr:col>
      <xdr:colOff>0</xdr:colOff>
      <xdr:row>97</xdr:row>
      <xdr:rowOff>68845</xdr:rowOff>
    </xdr:to>
    <xdr:cxnSp macro="">
      <xdr:nvCxnSpPr>
        <xdr:cNvPr id="460" name="直線コネクタ 459"/>
        <xdr:cNvCxnSpPr/>
      </xdr:nvCxnSpPr>
      <xdr:spPr>
        <a:xfrm flipV="1">
          <a:off x="9639300" y="16628117"/>
          <a:ext cx="838200" cy="7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22679</xdr:rowOff>
    </xdr:from>
    <xdr:to>
      <xdr:col>50</xdr:col>
      <xdr:colOff>114300</xdr:colOff>
      <xdr:row>97</xdr:row>
      <xdr:rowOff>68845</xdr:rowOff>
    </xdr:to>
    <xdr:cxnSp macro="">
      <xdr:nvCxnSpPr>
        <xdr:cNvPr id="463" name="直線コネクタ 462"/>
        <xdr:cNvCxnSpPr/>
      </xdr:nvCxnSpPr>
      <xdr:spPr>
        <a:xfrm>
          <a:off x="8750300" y="16653329"/>
          <a:ext cx="889000" cy="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22679</xdr:rowOff>
    </xdr:from>
    <xdr:to>
      <xdr:col>45</xdr:col>
      <xdr:colOff>177800</xdr:colOff>
      <xdr:row>98</xdr:row>
      <xdr:rowOff>168559</xdr:rowOff>
    </xdr:to>
    <xdr:cxnSp macro="">
      <xdr:nvCxnSpPr>
        <xdr:cNvPr id="466" name="直線コネクタ 465"/>
        <xdr:cNvCxnSpPr/>
      </xdr:nvCxnSpPr>
      <xdr:spPr>
        <a:xfrm flipV="1">
          <a:off x="7861300" y="16653329"/>
          <a:ext cx="889000" cy="31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44624</xdr:rowOff>
    </xdr:from>
    <xdr:to>
      <xdr:col>41</xdr:col>
      <xdr:colOff>50800</xdr:colOff>
      <xdr:row>98</xdr:row>
      <xdr:rowOff>168559</xdr:rowOff>
    </xdr:to>
    <xdr:cxnSp macro="">
      <xdr:nvCxnSpPr>
        <xdr:cNvPr id="469" name="直線コネクタ 468"/>
        <xdr:cNvCxnSpPr/>
      </xdr:nvCxnSpPr>
      <xdr:spPr>
        <a:xfrm>
          <a:off x="6972300" y="16846724"/>
          <a:ext cx="889000" cy="1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118117</xdr:rowOff>
    </xdr:from>
    <xdr:to>
      <xdr:col>55</xdr:col>
      <xdr:colOff>50800</xdr:colOff>
      <xdr:row>97</xdr:row>
      <xdr:rowOff>48267</xdr:rowOff>
    </xdr:to>
    <xdr:sp macro="" textlink="">
      <xdr:nvSpPr>
        <xdr:cNvPr id="479" name="楕円 478"/>
        <xdr:cNvSpPr/>
      </xdr:nvSpPr>
      <xdr:spPr>
        <a:xfrm>
          <a:off x="10426700" y="1657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96544</xdr:rowOff>
    </xdr:from>
    <xdr:ext cx="534377" cy="259045"/>
    <xdr:sp macro="" textlink="">
      <xdr:nvSpPr>
        <xdr:cNvPr id="480" name="普通建設事業費 （ うち更新整備　）該当値テキスト"/>
        <xdr:cNvSpPr txBox="1"/>
      </xdr:nvSpPr>
      <xdr:spPr>
        <a:xfrm>
          <a:off x="10528300" y="1655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18045</xdr:rowOff>
    </xdr:from>
    <xdr:to>
      <xdr:col>50</xdr:col>
      <xdr:colOff>165100</xdr:colOff>
      <xdr:row>97</xdr:row>
      <xdr:rowOff>119645</xdr:rowOff>
    </xdr:to>
    <xdr:sp macro="" textlink="">
      <xdr:nvSpPr>
        <xdr:cNvPr id="481" name="楕円 480"/>
        <xdr:cNvSpPr/>
      </xdr:nvSpPr>
      <xdr:spPr>
        <a:xfrm>
          <a:off x="9588500" y="1664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110772</xdr:rowOff>
    </xdr:from>
    <xdr:ext cx="534377" cy="259045"/>
    <xdr:sp macro="" textlink="">
      <xdr:nvSpPr>
        <xdr:cNvPr id="482" name="テキスト ボックス 481"/>
        <xdr:cNvSpPr txBox="1"/>
      </xdr:nvSpPr>
      <xdr:spPr>
        <a:xfrm>
          <a:off x="9372111" y="1674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143329</xdr:rowOff>
    </xdr:from>
    <xdr:to>
      <xdr:col>46</xdr:col>
      <xdr:colOff>38100</xdr:colOff>
      <xdr:row>97</xdr:row>
      <xdr:rowOff>73479</xdr:rowOff>
    </xdr:to>
    <xdr:sp macro="" textlink="">
      <xdr:nvSpPr>
        <xdr:cNvPr id="483" name="楕円 482"/>
        <xdr:cNvSpPr/>
      </xdr:nvSpPr>
      <xdr:spPr>
        <a:xfrm>
          <a:off x="8699500" y="1660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64606</xdr:rowOff>
    </xdr:from>
    <xdr:ext cx="534377" cy="259045"/>
    <xdr:sp macro="" textlink="">
      <xdr:nvSpPr>
        <xdr:cNvPr id="484" name="テキスト ボックス 483"/>
        <xdr:cNvSpPr txBox="1"/>
      </xdr:nvSpPr>
      <xdr:spPr>
        <a:xfrm>
          <a:off x="8483111" y="1669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117759</xdr:rowOff>
    </xdr:from>
    <xdr:to>
      <xdr:col>41</xdr:col>
      <xdr:colOff>101600</xdr:colOff>
      <xdr:row>99</xdr:row>
      <xdr:rowOff>47909</xdr:rowOff>
    </xdr:to>
    <xdr:sp macro="" textlink="">
      <xdr:nvSpPr>
        <xdr:cNvPr id="485" name="楕円 484"/>
        <xdr:cNvSpPr/>
      </xdr:nvSpPr>
      <xdr:spPr>
        <a:xfrm>
          <a:off x="7810500" y="1691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39036</xdr:rowOff>
    </xdr:from>
    <xdr:ext cx="469744" cy="259045"/>
    <xdr:sp macro="" textlink="">
      <xdr:nvSpPr>
        <xdr:cNvPr id="486" name="テキスト ボックス 485"/>
        <xdr:cNvSpPr txBox="1"/>
      </xdr:nvSpPr>
      <xdr:spPr>
        <a:xfrm>
          <a:off x="7626428" y="1701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165274</xdr:rowOff>
    </xdr:from>
    <xdr:to>
      <xdr:col>36</xdr:col>
      <xdr:colOff>165100</xdr:colOff>
      <xdr:row>98</xdr:row>
      <xdr:rowOff>95424</xdr:rowOff>
    </xdr:to>
    <xdr:sp macro="" textlink="">
      <xdr:nvSpPr>
        <xdr:cNvPr id="487" name="楕円 486"/>
        <xdr:cNvSpPr/>
      </xdr:nvSpPr>
      <xdr:spPr>
        <a:xfrm>
          <a:off x="6921500" y="167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86551</xdr:rowOff>
    </xdr:from>
    <xdr:ext cx="534377" cy="259045"/>
    <xdr:sp macro="" textlink="">
      <xdr:nvSpPr>
        <xdr:cNvPr id="488" name="テキスト ボックス 487"/>
        <xdr:cNvSpPr txBox="1"/>
      </xdr:nvSpPr>
      <xdr:spPr>
        <a:xfrm>
          <a:off x="6705111" y="1688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58115</xdr:rowOff>
    </xdr:from>
    <xdr:to>
      <xdr:col>85</xdr:col>
      <xdr:colOff>127000</xdr:colOff>
      <xdr:row>39</xdr:row>
      <xdr:rowOff>25108</xdr:rowOff>
    </xdr:to>
    <xdr:cxnSp macro="">
      <xdr:nvCxnSpPr>
        <xdr:cNvPr id="517" name="直線コネクタ 516"/>
        <xdr:cNvCxnSpPr/>
      </xdr:nvCxnSpPr>
      <xdr:spPr>
        <a:xfrm flipV="1">
          <a:off x="15481300" y="6573215"/>
          <a:ext cx="838200" cy="1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27877</xdr:rowOff>
    </xdr:from>
    <xdr:to>
      <xdr:col>81</xdr:col>
      <xdr:colOff>50800</xdr:colOff>
      <xdr:row>39</xdr:row>
      <xdr:rowOff>25108</xdr:rowOff>
    </xdr:to>
    <xdr:cxnSp macro="">
      <xdr:nvCxnSpPr>
        <xdr:cNvPr id="520" name="直線コネクタ 519"/>
        <xdr:cNvCxnSpPr/>
      </xdr:nvCxnSpPr>
      <xdr:spPr>
        <a:xfrm>
          <a:off x="14592300" y="6542977"/>
          <a:ext cx="889000" cy="16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27877</xdr:rowOff>
    </xdr:from>
    <xdr:to>
      <xdr:col>76</xdr:col>
      <xdr:colOff>114300</xdr:colOff>
      <xdr:row>39</xdr:row>
      <xdr:rowOff>38468</xdr:rowOff>
    </xdr:to>
    <xdr:cxnSp macro="">
      <xdr:nvCxnSpPr>
        <xdr:cNvPr id="523" name="直線コネクタ 522"/>
        <xdr:cNvCxnSpPr/>
      </xdr:nvCxnSpPr>
      <xdr:spPr>
        <a:xfrm flipV="1">
          <a:off x="13703300" y="6542977"/>
          <a:ext cx="889000" cy="18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33062</xdr:rowOff>
    </xdr:from>
    <xdr:ext cx="469744" cy="259045"/>
    <xdr:sp macro="" textlink="">
      <xdr:nvSpPr>
        <xdr:cNvPr id="525" name="テキスト ボックス 524"/>
        <xdr:cNvSpPr txBox="1"/>
      </xdr:nvSpPr>
      <xdr:spPr>
        <a:xfrm>
          <a:off x="14357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6185</xdr:rowOff>
    </xdr:from>
    <xdr:to>
      <xdr:col>71</xdr:col>
      <xdr:colOff>177800</xdr:colOff>
      <xdr:row>39</xdr:row>
      <xdr:rowOff>38468</xdr:rowOff>
    </xdr:to>
    <xdr:cxnSp macro="">
      <xdr:nvCxnSpPr>
        <xdr:cNvPr id="526" name="直線コネクタ 525"/>
        <xdr:cNvCxnSpPr/>
      </xdr:nvCxnSpPr>
      <xdr:spPr>
        <a:xfrm>
          <a:off x="12814300" y="6692735"/>
          <a:ext cx="889000" cy="3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7315</xdr:rowOff>
    </xdr:from>
    <xdr:to>
      <xdr:col>85</xdr:col>
      <xdr:colOff>177800</xdr:colOff>
      <xdr:row>38</xdr:row>
      <xdr:rowOff>108915</xdr:rowOff>
    </xdr:to>
    <xdr:sp macro="" textlink="">
      <xdr:nvSpPr>
        <xdr:cNvPr id="536" name="楕円 535"/>
        <xdr:cNvSpPr/>
      </xdr:nvSpPr>
      <xdr:spPr>
        <a:xfrm>
          <a:off x="16268700" y="65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30192</xdr:rowOff>
    </xdr:from>
    <xdr:ext cx="534377" cy="259045"/>
    <xdr:sp macro="" textlink="">
      <xdr:nvSpPr>
        <xdr:cNvPr id="537" name="災害復旧事業費該当値テキスト"/>
        <xdr:cNvSpPr txBox="1"/>
      </xdr:nvSpPr>
      <xdr:spPr>
        <a:xfrm>
          <a:off x="16370300" y="63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145758</xdr:rowOff>
    </xdr:from>
    <xdr:to>
      <xdr:col>81</xdr:col>
      <xdr:colOff>101600</xdr:colOff>
      <xdr:row>39</xdr:row>
      <xdr:rowOff>75908</xdr:rowOff>
    </xdr:to>
    <xdr:sp macro="" textlink="">
      <xdr:nvSpPr>
        <xdr:cNvPr id="538" name="楕円 537"/>
        <xdr:cNvSpPr/>
      </xdr:nvSpPr>
      <xdr:spPr>
        <a:xfrm>
          <a:off x="15430500" y="666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67035</xdr:rowOff>
    </xdr:from>
    <xdr:ext cx="469744" cy="259045"/>
    <xdr:sp macro="" textlink="">
      <xdr:nvSpPr>
        <xdr:cNvPr id="539" name="テキスト ボックス 538"/>
        <xdr:cNvSpPr txBox="1"/>
      </xdr:nvSpPr>
      <xdr:spPr>
        <a:xfrm>
          <a:off x="15246428" y="675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148527</xdr:rowOff>
    </xdr:from>
    <xdr:to>
      <xdr:col>76</xdr:col>
      <xdr:colOff>165100</xdr:colOff>
      <xdr:row>38</xdr:row>
      <xdr:rowOff>78677</xdr:rowOff>
    </xdr:to>
    <xdr:sp macro="" textlink="">
      <xdr:nvSpPr>
        <xdr:cNvPr id="540" name="楕円 539"/>
        <xdr:cNvSpPr/>
      </xdr:nvSpPr>
      <xdr:spPr>
        <a:xfrm>
          <a:off x="14541500" y="649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95204</xdr:rowOff>
    </xdr:from>
    <xdr:ext cx="534377" cy="259045"/>
    <xdr:sp macro="" textlink="">
      <xdr:nvSpPr>
        <xdr:cNvPr id="541" name="テキスト ボックス 540"/>
        <xdr:cNvSpPr txBox="1"/>
      </xdr:nvSpPr>
      <xdr:spPr>
        <a:xfrm>
          <a:off x="14325111" y="626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159118</xdr:rowOff>
    </xdr:from>
    <xdr:to>
      <xdr:col>72</xdr:col>
      <xdr:colOff>38100</xdr:colOff>
      <xdr:row>39</xdr:row>
      <xdr:rowOff>89268</xdr:rowOff>
    </xdr:to>
    <xdr:sp macro="" textlink="">
      <xdr:nvSpPr>
        <xdr:cNvPr id="542" name="楕円 541"/>
        <xdr:cNvSpPr/>
      </xdr:nvSpPr>
      <xdr:spPr>
        <a:xfrm>
          <a:off x="13652500" y="667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80395</xdr:rowOff>
    </xdr:from>
    <xdr:ext cx="378565" cy="259045"/>
    <xdr:sp macro="" textlink="">
      <xdr:nvSpPr>
        <xdr:cNvPr id="543" name="テキスト ボックス 542"/>
        <xdr:cNvSpPr txBox="1"/>
      </xdr:nvSpPr>
      <xdr:spPr>
        <a:xfrm>
          <a:off x="13514017" y="67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126835</xdr:rowOff>
    </xdr:from>
    <xdr:to>
      <xdr:col>67</xdr:col>
      <xdr:colOff>101600</xdr:colOff>
      <xdr:row>39</xdr:row>
      <xdr:rowOff>56985</xdr:rowOff>
    </xdr:to>
    <xdr:sp macro="" textlink="">
      <xdr:nvSpPr>
        <xdr:cNvPr id="544" name="楕円 543"/>
        <xdr:cNvSpPr/>
      </xdr:nvSpPr>
      <xdr:spPr>
        <a:xfrm>
          <a:off x="12763500" y="66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48112</xdr:rowOff>
    </xdr:from>
    <xdr:ext cx="469744" cy="259045"/>
    <xdr:sp macro="" textlink="">
      <xdr:nvSpPr>
        <xdr:cNvPr id="545" name="テキスト ボックス 544"/>
        <xdr:cNvSpPr txBox="1"/>
      </xdr:nvSpPr>
      <xdr:spPr>
        <a:xfrm>
          <a:off x="12579428" y="673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93484</xdr:rowOff>
    </xdr:from>
    <xdr:to>
      <xdr:col>85</xdr:col>
      <xdr:colOff>127000</xdr:colOff>
      <xdr:row>76</xdr:row>
      <xdr:rowOff>123637</xdr:rowOff>
    </xdr:to>
    <xdr:cxnSp macro="">
      <xdr:nvCxnSpPr>
        <xdr:cNvPr id="631" name="直線コネクタ 630"/>
        <xdr:cNvCxnSpPr/>
      </xdr:nvCxnSpPr>
      <xdr:spPr>
        <a:xfrm flipV="1">
          <a:off x="15481300" y="13123684"/>
          <a:ext cx="838200" cy="3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120498</xdr:rowOff>
    </xdr:from>
    <xdr:to>
      <xdr:col>81</xdr:col>
      <xdr:colOff>50800</xdr:colOff>
      <xdr:row>76</xdr:row>
      <xdr:rowOff>123637</xdr:rowOff>
    </xdr:to>
    <xdr:cxnSp macro="">
      <xdr:nvCxnSpPr>
        <xdr:cNvPr id="634" name="直線コネクタ 633"/>
        <xdr:cNvCxnSpPr/>
      </xdr:nvCxnSpPr>
      <xdr:spPr>
        <a:xfrm>
          <a:off x="14592300" y="13150698"/>
          <a:ext cx="889000" cy="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103296</xdr:rowOff>
    </xdr:from>
    <xdr:to>
      <xdr:col>76</xdr:col>
      <xdr:colOff>114300</xdr:colOff>
      <xdr:row>76</xdr:row>
      <xdr:rowOff>120498</xdr:rowOff>
    </xdr:to>
    <xdr:cxnSp macro="">
      <xdr:nvCxnSpPr>
        <xdr:cNvPr id="637" name="直線コネクタ 636"/>
        <xdr:cNvCxnSpPr/>
      </xdr:nvCxnSpPr>
      <xdr:spPr>
        <a:xfrm>
          <a:off x="13703300" y="13133496"/>
          <a:ext cx="889000" cy="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88329</xdr:rowOff>
    </xdr:from>
    <xdr:to>
      <xdr:col>71</xdr:col>
      <xdr:colOff>177800</xdr:colOff>
      <xdr:row>76</xdr:row>
      <xdr:rowOff>103296</xdr:rowOff>
    </xdr:to>
    <xdr:cxnSp macro="">
      <xdr:nvCxnSpPr>
        <xdr:cNvPr id="640" name="直線コネクタ 639"/>
        <xdr:cNvCxnSpPr/>
      </xdr:nvCxnSpPr>
      <xdr:spPr>
        <a:xfrm>
          <a:off x="12814300" y="13118529"/>
          <a:ext cx="889000" cy="1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42684</xdr:rowOff>
    </xdr:from>
    <xdr:to>
      <xdr:col>85</xdr:col>
      <xdr:colOff>177800</xdr:colOff>
      <xdr:row>76</xdr:row>
      <xdr:rowOff>144284</xdr:rowOff>
    </xdr:to>
    <xdr:sp macro="" textlink="">
      <xdr:nvSpPr>
        <xdr:cNvPr id="650" name="楕円 649"/>
        <xdr:cNvSpPr/>
      </xdr:nvSpPr>
      <xdr:spPr>
        <a:xfrm>
          <a:off x="16268700" y="1307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65562</xdr:rowOff>
    </xdr:from>
    <xdr:ext cx="599010" cy="259045"/>
    <xdr:sp macro="" textlink="">
      <xdr:nvSpPr>
        <xdr:cNvPr id="651" name="公債費該当値テキスト"/>
        <xdr:cNvSpPr txBox="1"/>
      </xdr:nvSpPr>
      <xdr:spPr>
        <a:xfrm>
          <a:off x="16370300" y="12924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72837</xdr:rowOff>
    </xdr:from>
    <xdr:to>
      <xdr:col>81</xdr:col>
      <xdr:colOff>101600</xdr:colOff>
      <xdr:row>77</xdr:row>
      <xdr:rowOff>2987</xdr:rowOff>
    </xdr:to>
    <xdr:sp macro="" textlink="">
      <xdr:nvSpPr>
        <xdr:cNvPr id="652" name="楕円 651"/>
        <xdr:cNvSpPr/>
      </xdr:nvSpPr>
      <xdr:spPr>
        <a:xfrm>
          <a:off x="15430500" y="1310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19514</xdr:rowOff>
    </xdr:from>
    <xdr:ext cx="599010" cy="259045"/>
    <xdr:sp macro="" textlink="">
      <xdr:nvSpPr>
        <xdr:cNvPr id="653" name="テキスト ボックス 652"/>
        <xdr:cNvSpPr txBox="1"/>
      </xdr:nvSpPr>
      <xdr:spPr>
        <a:xfrm>
          <a:off x="15181795" y="12878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69698</xdr:rowOff>
    </xdr:from>
    <xdr:to>
      <xdr:col>76</xdr:col>
      <xdr:colOff>165100</xdr:colOff>
      <xdr:row>76</xdr:row>
      <xdr:rowOff>171298</xdr:rowOff>
    </xdr:to>
    <xdr:sp macro="" textlink="">
      <xdr:nvSpPr>
        <xdr:cNvPr id="654" name="楕円 653"/>
        <xdr:cNvSpPr/>
      </xdr:nvSpPr>
      <xdr:spPr>
        <a:xfrm>
          <a:off x="14541500" y="1309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16374</xdr:rowOff>
    </xdr:from>
    <xdr:ext cx="599010" cy="259045"/>
    <xdr:sp macro="" textlink="">
      <xdr:nvSpPr>
        <xdr:cNvPr id="655" name="テキスト ボックス 654"/>
        <xdr:cNvSpPr txBox="1"/>
      </xdr:nvSpPr>
      <xdr:spPr>
        <a:xfrm>
          <a:off x="14292795" y="1287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52496</xdr:rowOff>
    </xdr:from>
    <xdr:to>
      <xdr:col>72</xdr:col>
      <xdr:colOff>38100</xdr:colOff>
      <xdr:row>76</xdr:row>
      <xdr:rowOff>154096</xdr:rowOff>
    </xdr:to>
    <xdr:sp macro="" textlink="">
      <xdr:nvSpPr>
        <xdr:cNvPr id="656" name="楕円 655"/>
        <xdr:cNvSpPr/>
      </xdr:nvSpPr>
      <xdr:spPr>
        <a:xfrm>
          <a:off x="13652500" y="1308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170622</xdr:rowOff>
    </xdr:from>
    <xdr:ext cx="599010" cy="259045"/>
    <xdr:sp macro="" textlink="">
      <xdr:nvSpPr>
        <xdr:cNvPr id="657" name="テキスト ボックス 656"/>
        <xdr:cNvSpPr txBox="1"/>
      </xdr:nvSpPr>
      <xdr:spPr>
        <a:xfrm>
          <a:off x="13403795" y="1285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37529</xdr:rowOff>
    </xdr:from>
    <xdr:to>
      <xdr:col>67</xdr:col>
      <xdr:colOff>101600</xdr:colOff>
      <xdr:row>76</xdr:row>
      <xdr:rowOff>139129</xdr:rowOff>
    </xdr:to>
    <xdr:sp macro="" textlink="">
      <xdr:nvSpPr>
        <xdr:cNvPr id="658" name="楕円 657"/>
        <xdr:cNvSpPr/>
      </xdr:nvSpPr>
      <xdr:spPr>
        <a:xfrm>
          <a:off x="12763500" y="130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155656</xdr:rowOff>
    </xdr:from>
    <xdr:ext cx="599010" cy="259045"/>
    <xdr:sp macro="" textlink="">
      <xdr:nvSpPr>
        <xdr:cNvPr id="659" name="テキスト ボックス 658"/>
        <xdr:cNvSpPr txBox="1"/>
      </xdr:nvSpPr>
      <xdr:spPr>
        <a:xfrm>
          <a:off x="12514795" y="1284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2243</xdr:rowOff>
    </xdr:from>
    <xdr:to>
      <xdr:col>85</xdr:col>
      <xdr:colOff>127000</xdr:colOff>
      <xdr:row>98</xdr:row>
      <xdr:rowOff>24536</xdr:rowOff>
    </xdr:to>
    <xdr:cxnSp macro="">
      <xdr:nvCxnSpPr>
        <xdr:cNvPr id="684" name="直線コネクタ 683"/>
        <xdr:cNvCxnSpPr/>
      </xdr:nvCxnSpPr>
      <xdr:spPr>
        <a:xfrm flipV="1">
          <a:off x="15481300" y="16804343"/>
          <a:ext cx="838200" cy="2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24502</xdr:rowOff>
    </xdr:from>
    <xdr:to>
      <xdr:col>81</xdr:col>
      <xdr:colOff>50800</xdr:colOff>
      <xdr:row>98</xdr:row>
      <xdr:rowOff>24536</xdr:rowOff>
    </xdr:to>
    <xdr:cxnSp macro="">
      <xdr:nvCxnSpPr>
        <xdr:cNvPr id="687" name="直線コネクタ 686"/>
        <xdr:cNvCxnSpPr/>
      </xdr:nvCxnSpPr>
      <xdr:spPr>
        <a:xfrm>
          <a:off x="14592300" y="16826602"/>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16965</xdr:rowOff>
    </xdr:from>
    <xdr:to>
      <xdr:col>76</xdr:col>
      <xdr:colOff>114300</xdr:colOff>
      <xdr:row>98</xdr:row>
      <xdr:rowOff>24502</xdr:rowOff>
    </xdr:to>
    <xdr:cxnSp macro="">
      <xdr:nvCxnSpPr>
        <xdr:cNvPr id="690" name="直線コネクタ 689"/>
        <xdr:cNvCxnSpPr/>
      </xdr:nvCxnSpPr>
      <xdr:spPr>
        <a:xfrm>
          <a:off x="13703300" y="16819065"/>
          <a:ext cx="889000" cy="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16965</xdr:rowOff>
    </xdr:from>
    <xdr:to>
      <xdr:col>71</xdr:col>
      <xdr:colOff>177800</xdr:colOff>
      <xdr:row>98</xdr:row>
      <xdr:rowOff>23022</xdr:rowOff>
    </xdr:to>
    <xdr:cxnSp macro="">
      <xdr:nvCxnSpPr>
        <xdr:cNvPr id="693" name="直線コネクタ 692"/>
        <xdr:cNvCxnSpPr/>
      </xdr:nvCxnSpPr>
      <xdr:spPr>
        <a:xfrm flipV="1">
          <a:off x="12814300" y="16819065"/>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122893</xdr:rowOff>
    </xdr:from>
    <xdr:to>
      <xdr:col>85</xdr:col>
      <xdr:colOff>177800</xdr:colOff>
      <xdr:row>98</xdr:row>
      <xdr:rowOff>53043</xdr:rowOff>
    </xdr:to>
    <xdr:sp macro="" textlink="">
      <xdr:nvSpPr>
        <xdr:cNvPr id="703" name="楕円 702"/>
        <xdr:cNvSpPr/>
      </xdr:nvSpPr>
      <xdr:spPr>
        <a:xfrm>
          <a:off x="16268700" y="1675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37820</xdr:rowOff>
    </xdr:from>
    <xdr:ext cx="469744" cy="259045"/>
    <xdr:sp macro="" textlink="">
      <xdr:nvSpPr>
        <xdr:cNvPr id="704" name="積立金該当値テキスト"/>
        <xdr:cNvSpPr txBox="1"/>
      </xdr:nvSpPr>
      <xdr:spPr>
        <a:xfrm>
          <a:off x="16370300" y="16668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145186</xdr:rowOff>
    </xdr:from>
    <xdr:to>
      <xdr:col>81</xdr:col>
      <xdr:colOff>101600</xdr:colOff>
      <xdr:row>98</xdr:row>
      <xdr:rowOff>75336</xdr:rowOff>
    </xdr:to>
    <xdr:sp macro="" textlink="">
      <xdr:nvSpPr>
        <xdr:cNvPr id="705" name="楕円 704"/>
        <xdr:cNvSpPr/>
      </xdr:nvSpPr>
      <xdr:spPr>
        <a:xfrm>
          <a:off x="15430500" y="1677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66463</xdr:rowOff>
    </xdr:from>
    <xdr:ext cx="378565" cy="259045"/>
    <xdr:sp macro="" textlink="">
      <xdr:nvSpPr>
        <xdr:cNvPr id="706" name="テキスト ボックス 705"/>
        <xdr:cNvSpPr txBox="1"/>
      </xdr:nvSpPr>
      <xdr:spPr>
        <a:xfrm>
          <a:off x="15292017" y="16868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145152</xdr:rowOff>
    </xdr:from>
    <xdr:to>
      <xdr:col>76</xdr:col>
      <xdr:colOff>165100</xdr:colOff>
      <xdr:row>98</xdr:row>
      <xdr:rowOff>75302</xdr:rowOff>
    </xdr:to>
    <xdr:sp macro="" textlink="">
      <xdr:nvSpPr>
        <xdr:cNvPr id="707" name="楕円 706"/>
        <xdr:cNvSpPr/>
      </xdr:nvSpPr>
      <xdr:spPr>
        <a:xfrm>
          <a:off x="14541500" y="167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66429</xdr:rowOff>
    </xdr:from>
    <xdr:ext cx="378565" cy="259045"/>
    <xdr:sp macro="" textlink="">
      <xdr:nvSpPr>
        <xdr:cNvPr id="708" name="テキスト ボックス 707"/>
        <xdr:cNvSpPr txBox="1"/>
      </xdr:nvSpPr>
      <xdr:spPr>
        <a:xfrm>
          <a:off x="14403017" y="16868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137615</xdr:rowOff>
    </xdr:from>
    <xdr:to>
      <xdr:col>72</xdr:col>
      <xdr:colOff>38100</xdr:colOff>
      <xdr:row>98</xdr:row>
      <xdr:rowOff>67765</xdr:rowOff>
    </xdr:to>
    <xdr:sp macro="" textlink="">
      <xdr:nvSpPr>
        <xdr:cNvPr id="709" name="楕円 708"/>
        <xdr:cNvSpPr/>
      </xdr:nvSpPr>
      <xdr:spPr>
        <a:xfrm>
          <a:off x="13652500" y="167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58892</xdr:rowOff>
    </xdr:from>
    <xdr:ext cx="469744" cy="259045"/>
    <xdr:sp macro="" textlink="">
      <xdr:nvSpPr>
        <xdr:cNvPr id="710" name="テキスト ボックス 709"/>
        <xdr:cNvSpPr txBox="1"/>
      </xdr:nvSpPr>
      <xdr:spPr>
        <a:xfrm>
          <a:off x="13468428" y="1686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143672</xdr:rowOff>
    </xdr:from>
    <xdr:to>
      <xdr:col>67</xdr:col>
      <xdr:colOff>101600</xdr:colOff>
      <xdr:row>98</xdr:row>
      <xdr:rowOff>73822</xdr:rowOff>
    </xdr:to>
    <xdr:sp macro="" textlink="">
      <xdr:nvSpPr>
        <xdr:cNvPr id="711" name="楕円 710"/>
        <xdr:cNvSpPr/>
      </xdr:nvSpPr>
      <xdr:spPr>
        <a:xfrm>
          <a:off x="12763500" y="1677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64949</xdr:rowOff>
    </xdr:from>
    <xdr:ext cx="378565" cy="259045"/>
    <xdr:sp macro="" textlink="">
      <xdr:nvSpPr>
        <xdr:cNvPr id="712" name="テキスト ボックス 711"/>
        <xdr:cNvSpPr txBox="1"/>
      </xdr:nvSpPr>
      <xdr:spPr>
        <a:xfrm>
          <a:off x="12625017" y="16867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63919</xdr:rowOff>
    </xdr:from>
    <xdr:to>
      <xdr:col>116</xdr:col>
      <xdr:colOff>63500</xdr:colOff>
      <xdr:row>33</xdr:row>
      <xdr:rowOff>122898</xdr:rowOff>
    </xdr:to>
    <xdr:cxnSp macro="">
      <xdr:nvCxnSpPr>
        <xdr:cNvPr id="741" name="直線コネクタ 740"/>
        <xdr:cNvCxnSpPr/>
      </xdr:nvCxnSpPr>
      <xdr:spPr>
        <a:xfrm>
          <a:off x="21323300" y="5378869"/>
          <a:ext cx="838200" cy="40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53268</xdr:rowOff>
    </xdr:from>
    <xdr:ext cx="469744" cy="259045"/>
    <xdr:sp macro="" textlink="">
      <xdr:nvSpPr>
        <xdr:cNvPr id="742" name="投資及び出資金平均値テキスト"/>
        <xdr:cNvSpPr txBox="1"/>
      </xdr:nvSpPr>
      <xdr:spPr>
        <a:xfrm>
          <a:off x="22212300" y="656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63919</xdr:rowOff>
    </xdr:from>
    <xdr:to>
      <xdr:col>111</xdr:col>
      <xdr:colOff>177800</xdr:colOff>
      <xdr:row>35</xdr:row>
      <xdr:rowOff>142177</xdr:rowOff>
    </xdr:to>
    <xdr:cxnSp macro="">
      <xdr:nvCxnSpPr>
        <xdr:cNvPr id="744" name="直線コネクタ 743"/>
        <xdr:cNvCxnSpPr/>
      </xdr:nvCxnSpPr>
      <xdr:spPr>
        <a:xfrm flipV="1">
          <a:off x="20434300" y="5378869"/>
          <a:ext cx="889000" cy="76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3738</xdr:rowOff>
    </xdr:from>
    <xdr:ext cx="469744" cy="259045"/>
    <xdr:sp macro="" textlink="">
      <xdr:nvSpPr>
        <xdr:cNvPr id="746" name="テキスト ボックス 745"/>
        <xdr:cNvSpPr txBox="1"/>
      </xdr:nvSpPr>
      <xdr:spPr>
        <a:xfrm>
          <a:off x="21088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142177</xdr:rowOff>
    </xdr:from>
    <xdr:to>
      <xdr:col>107</xdr:col>
      <xdr:colOff>50800</xdr:colOff>
      <xdr:row>35</xdr:row>
      <xdr:rowOff>163169</xdr:rowOff>
    </xdr:to>
    <xdr:cxnSp macro="">
      <xdr:nvCxnSpPr>
        <xdr:cNvPr id="747" name="直線コネクタ 746"/>
        <xdr:cNvCxnSpPr/>
      </xdr:nvCxnSpPr>
      <xdr:spPr>
        <a:xfrm flipV="1">
          <a:off x="19545300" y="6142927"/>
          <a:ext cx="889000" cy="2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12158</xdr:rowOff>
    </xdr:from>
    <xdr:ext cx="469744" cy="259045"/>
    <xdr:sp macro="" textlink="">
      <xdr:nvSpPr>
        <xdr:cNvPr id="749" name="テキスト ボックス 748"/>
        <xdr:cNvSpPr txBox="1"/>
      </xdr:nvSpPr>
      <xdr:spPr>
        <a:xfrm>
          <a:off x="20199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151473</xdr:rowOff>
    </xdr:from>
    <xdr:to>
      <xdr:col>102</xdr:col>
      <xdr:colOff>114300</xdr:colOff>
      <xdr:row>35</xdr:row>
      <xdr:rowOff>163169</xdr:rowOff>
    </xdr:to>
    <xdr:cxnSp macro="">
      <xdr:nvCxnSpPr>
        <xdr:cNvPr id="750" name="直線コネクタ 749"/>
        <xdr:cNvCxnSpPr/>
      </xdr:nvCxnSpPr>
      <xdr:spPr>
        <a:xfrm>
          <a:off x="18656300" y="6152223"/>
          <a:ext cx="889000" cy="1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21455</xdr:rowOff>
    </xdr:from>
    <xdr:ext cx="469744" cy="259045"/>
    <xdr:sp macro="" textlink="">
      <xdr:nvSpPr>
        <xdr:cNvPr id="752" name="テキスト ボックス 751"/>
        <xdr:cNvSpPr txBox="1"/>
      </xdr:nvSpPr>
      <xdr:spPr>
        <a:xfrm>
          <a:off x="19310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19473</xdr:rowOff>
    </xdr:from>
    <xdr:ext cx="469744" cy="259045"/>
    <xdr:sp macro="" textlink="">
      <xdr:nvSpPr>
        <xdr:cNvPr id="754" name="テキスト ボックス 753"/>
        <xdr:cNvSpPr txBox="1"/>
      </xdr:nvSpPr>
      <xdr:spPr>
        <a:xfrm>
          <a:off x="18421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72098</xdr:rowOff>
    </xdr:from>
    <xdr:to>
      <xdr:col>116</xdr:col>
      <xdr:colOff>114300</xdr:colOff>
      <xdr:row>34</xdr:row>
      <xdr:rowOff>2248</xdr:rowOff>
    </xdr:to>
    <xdr:sp macro="" textlink="">
      <xdr:nvSpPr>
        <xdr:cNvPr id="760" name="楕円 759"/>
        <xdr:cNvSpPr/>
      </xdr:nvSpPr>
      <xdr:spPr>
        <a:xfrm>
          <a:off x="22110700" y="572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94975</xdr:rowOff>
    </xdr:from>
    <xdr:ext cx="534377" cy="259045"/>
    <xdr:sp macro="" textlink="">
      <xdr:nvSpPr>
        <xdr:cNvPr id="761" name="投資及び出資金該当値テキスト"/>
        <xdr:cNvSpPr txBox="1"/>
      </xdr:nvSpPr>
      <xdr:spPr>
        <a:xfrm>
          <a:off x="22212300" y="558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13119</xdr:rowOff>
    </xdr:from>
    <xdr:to>
      <xdr:col>112</xdr:col>
      <xdr:colOff>38100</xdr:colOff>
      <xdr:row>31</xdr:row>
      <xdr:rowOff>114719</xdr:rowOff>
    </xdr:to>
    <xdr:sp macro="" textlink="">
      <xdr:nvSpPr>
        <xdr:cNvPr id="762" name="楕円 761"/>
        <xdr:cNvSpPr/>
      </xdr:nvSpPr>
      <xdr:spPr>
        <a:xfrm>
          <a:off x="21272500" y="532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131246</xdr:rowOff>
    </xdr:from>
    <xdr:ext cx="534377" cy="259045"/>
    <xdr:sp macro="" textlink="">
      <xdr:nvSpPr>
        <xdr:cNvPr id="763" name="テキスト ボックス 762"/>
        <xdr:cNvSpPr txBox="1"/>
      </xdr:nvSpPr>
      <xdr:spPr>
        <a:xfrm>
          <a:off x="21056111" y="51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91377</xdr:rowOff>
    </xdr:from>
    <xdr:to>
      <xdr:col>107</xdr:col>
      <xdr:colOff>101600</xdr:colOff>
      <xdr:row>36</xdr:row>
      <xdr:rowOff>21527</xdr:rowOff>
    </xdr:to>
    <xdr:sp macro="" textlink="">
      <xdr:nvSpPr>
        <xdr:cNvPr id="764" name="楕円 763"/>
        <xdr:cNvSpPr/>
      </xdr:nvSpPr>
      <xdr:spPr>
        <a:xfrm>
          <a:off x="20383500" y="60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38054</xdr:rowOff>
    </xdr:from>
    <xdr:ext cx="534377" cy="259045"/>
    <xdr:sp macro="" textlink="">
      <xdr:nvSpPr>
        <xdr:cNvPr id="765" name="テキスト ボックス 764"/>
        <xdr:cNvSpPr txBox="1"/>
      </xdr:nvSpPr>
      <xdr:spPr>
        <a:xfrm>
          <a:off x="20167111" y="586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112369</xdr:rowOff>
    </xdr:from>
    <xdr:to>
      <xdr:col>102</xdr:col>
      <xdr:colOff>165100</xdr:colOff>
      <xdr:row>36</xdr:row>
      <xdr:rowOff>42519</xdr:rowOff>
    </xdr:to>
    <xdr:sp macro="" textlink="">
      <xdr:nvSpPr>
        <xdr:cNvPr id="766" name="楕円 765"/>
        <xdr:cNvSpPr/>
      </xdr:nvSpPr>
      <xdr:spPr>
        <a:xfrm>
          <a:off x="19494500" y="61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59046</xdr:rowOff>
    </xdr:from>
    <xdr:ext cx="534377" cy="259045"/>
    <xdr:sp macro="" textlink="">
      <xdr:nvSpPr>
        <xdr:cNvPr id="767" name="テキスト ボックス 766"/>
        <xdr:cNvSpPr txBox="1"/>
      </xdr:nvSpPr>
      <xdr:spPr>
        <a:xfrm>
          <a:off x="19278111" y="58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100673</xdr:rowOff>
    </xdr:from>
    <xdr:to>
      <xdr:col>98</xdr:col>
      <xdr:colOff>38100</xdr:colOff>
      <xdr:row>36</xdr:row>
      <xdr:rowOff>30823</xdr:rowOff>
    </xdr:to>
    <xdr:sp macro="" textlink="">
      <xdr:nvSpPr>
        <xdr:cNvPr id="768" name="楕円 767"/>
        <xdr:cNvSpPr/>
      </xdr:nvSpPr>
      <xdr:spPr>
        <a:xfrm>
          <a:off x="18605500" y="610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47350</xdr:rowOff>
    </xdr:from>
    <xdr:ext cx="534377" cy="259045"/>
    <xdr:sp macro="" textlink="">
      <xdr:nvSpPr>
        <xdr:cNvPr id="769" name="テキスト ボックス 768"/>
        <xdr:cNvSpPr txBox="1"/>
      </xdr:nvSpPr>
      <xdr:spPr>
        <a:xfrm>
          <a:off x="18389111" y="587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153667</xdr:rowOff>
    </xdr:from>
    <xdr:to>
      <xdr:col>116</xdr:col>
      <xdr:colOff>63500</xdr:colOff>
      <xdr:row>56</xdr:row>
      <xdr:rowOff>61770</xdr:rowOff>
    </xdr:to>
    <xdr:cxnSp macro="">
      <xdr:nvCxnSpPr>
        <xdr:cNvPr id="796" name="直線コネクタ 795"/>
        <xdr:cNvCxnSpPr/>
      </xdr:nvCxnSpPr>
      <xdr:spPr>
        <a:xfrm flipV="1">
          <a:off x="21323300" y="9583417"/>
          <a:ext cx="8382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111058</xdr:rowOff>
    </xdr:from>
    <xdr:ext cx="469744" cy="259045"/>
    <xdr:sp macro="" textlink="">
      <xdr:nvSpPr>
        <xdr:cNvPr id="797" name="貸付金平均値テキスト"/>
        <xdr:cNvSpPr txBox="1"/>
      </xdr:nvSpPr>
      <xdr:spPr>
        <a:xfrm>
          <a:off x="22212300" y="988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39847</xdr:rowOff>
    </xdr:from>
    <xdr:to>
      <xdr:col>111</xdr:col>
      <xdr:colOff>177800</xdr:colOff>
      <xdr:row>56</xdr:row>
      <xdr:rowOff>61770</xdr:rowOff>
    </xdr:to>
    <xdr:cxnSp macro="">
      <xdr:nvCxnSpPr>
        <xdr:cNvPr id="799" name="直線コネクタ 798"/>
        <xdr:cNvCxnSpPr/>
      </xdr:nvCxnSpPr>
      <xdr:spPr>
        <a:xfrm>
          <a:off x="20434300" y="9641047"/>
          <a:ext cx="889000" cy="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58617</xdr:rowOff>
    </xdr:from>
    <xdr:ext cx="469744" cy="259045"/>
    <xdr:sp macro="" textlink="">
      <xdr:nvSpPr>
        <xdr:cNvPr id="801" name="テキスト ボックス 800"/>
        <xdr:cNvSpPr txBox="1"/>
      </xdr:nvSpPr>
      <xdr:spPr>
        <a:xfrm>
          <a:off x="21088428" y="10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6449</xdr:rowOff>
    </xdr:from>
    <xdr:to>
      <xdr:col>107</xdr:col>
      <xdr:colOff>50800</xdr:colOff>
      <xdr:row>56</xdr:row>
      <xdr:rowOff>39847</xdr:rowOff>
    </xdr:to>
    <xdr:cxnSp macro="">
      <xdr:nvCxnSpPr>
        <xdr:cNvPr id="802" name="直線コネクタ 801"/>
        <xdr:cNvCxnSpPr/>
      </xdr:nvCxnSpPr>
      <xdr:spPr>
        <a:xfrm>
          <a:off x="19545300" y="9607649"/>
          <a:ext cx="889000" cy="3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49359</xdr:rowOff>
    </xdr:from>
    <xdr:ext cx="469744" cy="259045"/>
    <xdr:sp macro="" textlink="">
      <xdr:nvSpPr>
        <xdr:cNvPr id="804" name="テキスト ボックス 803"/>
        <xdr:cNvSpPr txBox="1"/>
      </xdr:nvSpPr>
      <xdr:spPr>
        <a:xfrm>
          <a:off x="20199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6449</xdr:rowOff>
    </xdr:from>
    <xdr:to>
      <xdr:col>102</xdr:col>
      <xdr:colOff>114300</xdr:colOff>
      <xdr:row>56</xdr:row>
      <xdr:rowOff>20874</xdr:rowOff>
    </xdr:to>
    <xdr:cxnSp macro="">
      <xdr:nvCxnSpPr>
        <xdr:cNvPr id="805" name="直線コネクタ 804"/>
        <xdr:cNvCxnSpPr/>
      </xdr:nvCxnSpPr>
      <xdr:spPr>
        <a:xfrm flipV="1">
          <a:off x="18656300" y="9607649"/>
          <a:ext cx="889000" cy="1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30866</xdr:rowOff>
    </xdr:from>
    <xdr:ext cx="469744" cy="259045"/>
    <xdr:sp macro="" textlink="">
      <xdr:nvSpPr>
        <xdr:cNvPr id="807" name="テキスト ボックス 806"/>
        <xdr:cNvSpPr txBox="1"/>
      </xdr:nvSpPr>
      <xdr:spPr>
        <a:xfrm>
          <a:off x="19310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24030</xdr:rowOff>
    </xdr:from>
    <xdr:ext cx="469744" cy="259045"/>
    <xdr:sp macro="" textlink="">
      <xdr:nvSpPr>
        <xdr:cNvPr id="809" name="テキスト ボックス 808"/>
        <xdr:cNvSpPr txBox="1"/>
      </xdr:nvSpPr>
      <xdr:spPr>
        <a:xfrm>
          <a:off x="18421428"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102867</xdr:rowOff>
    </xdr:from>
    <xdr:to>
      <xdr:col>116</xdr:col>
      <xdr:colOff>114300</xdr:colOff>
      <xdr:row>56</xdr:row>
      <xdr:rowOff>33017</xdr:rowOff>
    </xdr:to>
    <xdr:sp macro="" textlink="">
      <xdr:nvSpPr>
        <xdr:cNvPr id="815" name="楕円 814"/>
        <xdr:cNvSpPr/>
      </xdr:nvSpPr>
      <xdr:spPr>
        <a:xfrm>
          <a:off x="22110700" y="953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125744</xdr:rowOff>
    </xdr:from>
    <xdr:ext cx="534377" cy="259045"/>
    <xdr:sp macro="" textlink="">
      <xdr:nvSpPr>
        <xdr:cNvPr id="816" name="貸付金該当値テキスト"/>
        <xdr:cNvSpPr txBox="1"/>
      </xdr:nvSpPr>
      <xdr:spPr>
        <a:xfrm>
          <a:off x="22212300" y="938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10970</xdr:rowOff>
    </xdr:from>
    <xdr:to>
      <xdr:col>112</xdr:col>
      <xdr:colOff>38100</xdr:colOff>
      <xdr:row>56</xdr:row>
      <xdr:rowOff>112570</xdr:rowOff>
    </xdr:to>
    <xdr:sp macro="" textlink="">
      <xdr:nvSpPr>
        <xdr:cNvPr id="817" name="楕円 816"/>
        <xdr:cNvSpPr/>
      </xdr:nvSpPr>
      <xdr:spPr>
        <a:xfrm>
          <a:off x="21272500" y="961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129097</xdr:rowOff>
    </xdr:from>
    <xdr:ext cx="534377" cy="259045"/>
    <xdr:sp macro="" textlink="">
      <xdr:nvSpPr>
        <xdr:cNvPr id="818" name="テキスト ボックス 817"/>
        <xdr:cNvSpPr txBox="1"/>
      </xdr:nvSpPr>
      <xdr:spPr>
        <a:xfrm>
          <a:off x="21056111" y="938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160497</xdr:rowOff>
    </xdr:from>
    <xdr:to>
      <xdr:col>107</xdr:col>
      <xdr:colOff>101600</xdr:colOff>
      <xdr:row>56</xdr:row>
      <xdr:rowOff>90647</xdr:rowOff>
    </xdr:to>
    <xdr:sp macro="" textlink="">
      <xdr:nvSpPr>
        <xdr:cNvPr id="819" name="楕円 818"/>
        <xdr:cNvSpPr/>
      </xdr:nvSpPr>
      <xdr:spPr>
        <a:xfrm>
          <a:off x="20383500" y="959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107174</xdr:rowOff>
    </xdr:from>
    <xdr:ext cx="534377" cy="259045"/>
    <xdr:sp macro="" textlink="">
      <xdr:nvSpPr>
        <xdr:cNvPr id="820" name="テキスト ボックス 819"/>
        <xdr:cNvSpPr txBox="1"/>
      </xdr:nvSpPr>
      <xdr:spPr>
        <a:xfrm>
          <a:off x="20167111" y="936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127099</xdr:rowOff>
    </xdr:from>
    <xdr:to>
      <xdr:col>102</xdr:col>
      <xdr:colOff>165100</xdr:colOff>
      <xdr:row>56</xdr:row>
      <xdr:rowOff>57249</xdr:rowOff>
    </xdr:to>
    <xdr:sp macro="" textlink="">
      <xdr:nvSpPr>
        <xdr:cNvPr id="821" name="楕円 820"/>
        <xdr:cNvSpPr/>
      </xdr:nvSpPr>
      <xdr:spPr>
        <a:xfrm>
          <a:off x="19494500" y="955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73776</xdr:rowOff>
    </xdr:from>
    <xdr:ext cx="534377" cy="259045"/>
    <xdr:sp macro="" textlink="">
      <xdr:nvSpPr>
        <xdr:cNvPr id="822" name="テキスト ボックス 821"/>
        <xdr:cNvSpPr txBox="1"/>
      </xdr:nvSpPr>
      <xdr:spPr>
        <a:xfrm>
          <a:off x="19278111" y="933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141524</xdr:rowOff>
    </xdr:from>
    <xdr:to>
      <xdr:col>98</xdr:col>
      <xdr:colOff>38100</xdr:colOff>
      <xdr:row>56</xdr:row>
      <xdr:rowOff>71674</xdr:rowOff>
    </xdr:to>
    <xdr:sp macro="" textlink="">
      <xdr:nvSpPr>
        <xdr:cNvPr id="823" name="楕円 822"/>
        <xdr:cNvSpPr/>
      </xdr:nvSpPr>
      <xdr:spPr>
        <a:xfrm>
          <a:off x="18605500" y="957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88201</xdr:rowOff>
    </xdr:from>
    <xdr:ext cx="534377" cy="259045"/>
    <xdr:sp macro="" textlink="">
      <xdr:nvSpPr>
        <xdr:cNvPr id="824" name="テキスト ボックス 823"/>
        <xdr:cNvSpPr txBox="1"/>
      </xdr:nvSpPr>
      <xdr:spPr>
        <a:xfrm>
          <a:off x="18389111" y="934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108431</xdr:rowOff>
    </xdr:from>
    <xdr:to>
      <xdr:col>116</xdr:col>
      <xdr:colOff>63500</xdr:colOff>
      <xdr:row>74</xdr:row>
      <xdr:rowOff>113901</xdr:rowOff>
    </xdr:to>
    <xdr:cxnSp macro="">
      <xdr:nvCxnSpPr>
        <xdr:cNvPr id="856" name="直線コネクタ 855"/>
        <xdr:cNvCxnSpPr/>
      </xdr:nvCxnSpPr>
      <xdr:spPr>
        <a:xfrm flipV="1">
          <a:off x="21323300" y="12795731"/>
          <a:ext cx="8382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113901</xdr:rowOff>
    </xdr:from>
    <xdr:to>
      <xdr:col>111</xdr:col>
      <xdr:colOff>177800</xdr:colOff>
      <xdr:row>74</xdr:row>
      <xdr:rowOff>151734</xdr:rowOff>
    </xdr:to>
    <xdr:cxnSp macro="">
      <xdr:nvCxnSpPr>
        <xdr:cNvPr id="859" name="直線コネクタ 858"/>
        <xdr:cNvCxnSpPr/>
      </xdr:nvCxnSpPr>
      <xdr:spPr>
        <a:xfrm flipV="1">
          <a:off x="20434300" y="12801201"/>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151734</xdr:rowOff>
    </xdr:from>
    <xdr:to>
      <xdr:col>107</xdr:col>
      <xdr:colOff>50800</xdr:colOff>
      <xdr:row>75</xdr:row>
      <xdr:rowOff>38381</xdr:rowOff>
    </xdr:to>
    <xdr:cxnSp macro="">
      <xdr:nvCxnSpPr>
        <xdr:cNvPr id="862" name="直線コネクタ 861"/>
        <xdr:cNvCxnSpPr/>
      </xdr:nvCxnSpPr>
      <xdr:spPr>
        <a:xfrm flipV="1">
          <a:off x="19545300" y="12839034"/>
          <a:ext cx="889000" cy="5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21155</xdr:rowOff>
    </xdr:from>
    <xdr:to>
      <xdr:col>102</xdr:col>
      <xdr:colOff>114300</xdr:colOff>
      <xdr:row>75</xdr:row>
      <xdr:rowOff>38381</xdr:rowOff>
    </xdr:to>
    <xdr:cxnSp macro="">
      <xdr:nvCxnSpPr>
        <xdr:cNvPr id="865" name="直線コネクタ 864"/>
        <xdr:cNvCxnSpPr/>
      </xdr:nvCxnSpPr>
      <xdr:spPr>
        <a:xfrm>
          <a:off x="18656300" y="12879905"/>
          <a:ext cx="889000" cy="1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57631</xdr:rowOff>
    </xdr:from>
    <xdr:to>
      <xdr:col>116</xdr:col>
      <xdr:colOff>114300</xdr:colOff>
      <xdr:row>74</xdr:row>
      <xdr:rowOff>159231</xdr:rowOff>
    </xdr:to>
    <xdr:sp macro="" textlink="">
      <xdr:nvSpPr>
        <xdr:cNvPr id="875" name="楕円 874"/>
        <xdr:cNvSpPr/>
      </xdr:nvSpPr>
      <xdr:spPr>
        <a:xfrm>
          <a:off x="22110700" y="1274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80508</xdr:rowOff>
    </xdr:from>
    <xdr:ext cx="534377" cy="259045"/>
    <xdr:sp macro="" textlink="">
      <xdr:nvSpPr>
        <xdr:cNvPr id="876" name="繰出金該当値テキスト"/>
        <xdr:cNvSpPr txBox="1"/>
      </xdr:nvSpPr>
      <xdr:spPr>
        <a:xfrm>
          <a:off x="22212300" y="1259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63101</xdr:rowOff>
    </xdr:from>
    <xdr:to>
      <xdr:col>112</xdr:col>
      <xdr:colOff>38100</xdr:colOff>
      <xdr:row>74</xdr:row>
      <xdr:rowOff>164701</xdr:rowOff>
    </xdr:to>
    <xdr:sp macro="" textlink="">
      <xdr:nvSpPr>
        <xdr:cNvPr id="877" name="楕円 876"/>
        <xdr:cNvSpPr/>
      </xdr:nvSpPr>
      <xdr:spPr>
        <a:xfrm>
          <a:off x="21272500" y="1275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9778</xdr:rowOff>
    </xdr:from>
    <xdr:ext cx="534377" cy="259045"/>
    <xdr:sp macro="" textlink="">
      <xdr:nvSpPr>
        <xdr:cNvPr id="878" name="テキスト ボックス 877"/>
        <xdr:cNvSpPr txBox="1"/>
      </xdr:nvSpPr>
      <xdr:spPr>
        <a:xfrm>
          <a:off x="21056111" y="1252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100934</xdr:rowOff>
    </xdr:from>
    <xdr:to>
      <xdr:col>107</xdr:col>
      <xdr:colOff>101600</xdr:colOff>
      <xdr:row>75</xdr:row>
      <xdr:rowOff>31084</xdr:rowOff>
    </xdr:to>
    <xdr:sp macro="" textlink="">
      <xdr:nvSpPr>
        <xdr:cNvPr id="879" name="楕円 878"/>
        <xdr:cNvSpPr/>
      </xdr:nvSpPr>
      <xdr:spPr>
        <a:xfrm>
          <a:off x="20383500" y="1278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47611</xdr:rowOff>
    </xdr:from>
    <xdr:ext cx="534377" cy="259045"/>
    <xdr:sp macro="" textlink="">
      <xdr:nvSpPr>
        <xdr:cNvPr id="880" name="テキスト ボックス 879"/>
        <xdr:cNvSpPr txBox="1"/>
      </xdr:nvSpPr>
      <xdr:spPr>
        <a:xfrm>
          <a:off x="20167111" y="1256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159031</xdr:rowOff>
    </xdr:from>
    <xdr:to>
      <xdr:col>102</xdr:col>
      <xdr:colOff>165100</xdr:colOff>
      <xdr:row>75</xdr:row>
      <xdr:rowOff>89181</xdr:rowOff>
    </xdr:to>
    <xdr:sp macro="" textlink="">
      <xdr:nvSpPr>
        <xdr:cNvPr id="881" name="楕円 880"/>
        <xdr:cNvSpPr/>
      </xdr:nvSpPr>
      <xdr:spPr>
        <a:xfrm>
          <a:off x="19494500" y="1284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105708</xdr:rowOff>
    </xdr:from>
    <xdr:ext cx="534377" cy="259045"/>
    <xdr:sp macro="" textlink="">
      <xdr:nvSpPr>
        <xdr:cNvPr id="882" name="テキスト ボックス 881"/>
        <xdr:cNvSpPr txBox="1"/>
      </xdr:nvSpPr>
      <xdr:spPr>
        <a:xfrm>
          <a:off x="19278111" y="1262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141805</xdr:rowOff>
    </xdr:from>
    <xdr:to>
      <xdr:col>98</xdr:col>
      <xdr:colOff>38100</xdr:colOff>
      <xdr:row>75</xdr:row>
      <xdr:rowOff>71955</xdr:rowOff>
    </xdr:to>
    <xdr:sp macro="" textlink="">
      <xdr:nvSpPr>
        <xdr:cNvPr id="883" name="楕円 882"/>
        <xdr:cNvSpPr/>
      </xdr:nvSpPr>
      <xdr:spPr>
        <a:xfrm>
          <a:off x="18605500" y="128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88482</xdr:rowOff>
    </xdr:from>
    <xdr:ext cx="534377" cy="259045"/>
    <xdr:sp macro="" textlink="">
      <xdr:nvSpPr>
        <xdr:cNvPr id="884" name="テキスト ボックス 883"/>
        <xdr:cNvSpPr txBox="1"/>
      </xdr:nvSpPr>
      <xdr:spPr>
        <a:xfrm>
          <a:off x="18389111" y="1260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824,995</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補助費は住民一人当たり</a:t>
          </a:r>
          <a:r>
            <a:rPr kumimoji="1" lang="en-US" altLang="ja-JP" sz="1300">
              <a:latin typeface="ＭＳ Ｐゴシック" panose="020B0600070205080204" pitchFamily="50" charset="-128"/>
              <a:ea typeface="ＭＳ Ｐゴシック" panose="020B0600070205080204" pitchFamily="50" charset="-128"/>
            </a:rPr>
            <a:t>154,430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円となっており、類似団体と比較しても一人当たりコストが高い状況となっている。</a:t>
          </a:r>
        </a:p>
        <a:p>
          <a:r>
            <a:rPr kumimoji="1" lang="ja-JP" altLang="en-US" sz="1300">
              <a:latin typeface="ＭＳ Ｐゴシック" panose="020B0600070205080204" pitchFamily="50" charset="-128"/>
              <a:ea typeface="ＭＳ Ｐゴシック" panose="020B0600070205080204" pitchFamily="50" charset="-128"/>
            </a:rPr>
            <a:t>これは、病院事業の不良債務を抑制するための支援金や多面的機能支払交付金の増大によるものである。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うち新規整備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が昨年度に対して大幅に減となっており、これは、深川中学校改築費の減少によるものである。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投資及び出資金が昨年度に対して大幅に減となっており、これは、市立病院経営改革特別支援事業費の減少によるものである。</a:t>
          </a:r>
        </a:p>
        <a:p>
          <a:r>
            <a:rPr kumimoji="1" lang="ja-JP" altLang="en-US" sz="1300">
              <a:latin typeface="ＭＳ Ｐゴシック" panose="020B0600070205080204" pitchFamily="50" charset="-128"/>
              <a:ea typeface="ＭＳ Ｐゴシック" panose="020B0600070205080204" pitchFamily="50" charset="-128"/>
            </a:rPr>
            <a:t>引き続き事務事業の見直しにより、市の財政状況に応じた適切な事業を行っていく。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北海道深川市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20,804
20,713
529.42
17,278,685
17,163,192
67,246
9,279,871
22,575,692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445</xdr:rowOff>
    </xdr:from>
    <xdr:to>
      <xdr:col>24</xdr:col>
      <xdr:colOff>63500</xdr:colOff>
      <xdr:row>33</xdr:row>
      <xdr:rowOff>1397</xdr:rowOff>
    </xdr:to>
    <xdr:cxnSp macro="">
      <xdr:nvCxnSpPr>
        <xdr:cNvPr id="61" name="直線コネクタ 60"/>
        <xdr:cNvCxnSpPr/>
      </xdr:nvCxnSpPr>
      <xdr:spPr>
        <a:xfrm>
          <a:off x="3797300" y="5658295"/>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445</xdr:rowOff>
    </xdr:from>
    <xdr:to>
      <xdr:col>19</xdr:col>
      <xdr:colOff>177800</xdr:colOff>
      <xdr:row>33</xdr:row>
      <xdr:rowOff>44069</xdr:rowOff>
    </xdr:to>
    <xdr:cxnSp macro="">
      <xdr:nvCxnSpPr>
        <xdr:cNvPr id="64" name="直線コネクタ 63"/>
        <xdr:cNvCxnSpPr/>
      </xdr:nvCxnSpPr>
      <xdr:spPr>
        <a:xfrm flipV="1">
          <a:off x="2908300" y="5658295"/>
          <a:ext cx="889000" cy="4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160465</xdr:rowOff>
    </xdr:from>
    <xdr:to>
      <xdr:col>15</xdr:col>
      <xdr:colOff>50800</xdr:colOff>
      <xdr:row>33</xdr:row>
      <xdr:rowOff>44069</xdr:rowOff>
    </xdr:to>
    <xdr:cxnSp macro="">
      <xdr:nvCxnSpPr>
        <xdr:cNvPr id="67" name="直線コネクタ 66"/>
        <xdr:cNvCxnSpPr/>
      </xdr:nvCxnSpPr>
      <xdr:spPr>
        <a:xfrm>
          <a:off x="2019300" y="5646865"/>
          <a:ext cx="889000" cy="5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160465</xdr:rowOff>
    </xdr:from>
    <xdr:to>
      <xdr:col>10</xdr:col>
      <xdr:colOff>114300</xdr:colOff>
      <xdr:row>33</xdr:row>
      <xdr:rowOff>58166</xdr:rowOff>
    </xdr:to>
    <xdr:cxnSp macro="">
      <xdr:nvCxnSpPr>
        <xdr:cNvPr id="70" name="直線コネクタ 69"/>
        <xdr:cNvCxnSpPr/>
      </xdr:nvCxnSpPr>
      <xdr:spPr>
        <a:xfrm flipV="1">
          <a:off x="1130300" y="5646865"/>
          <a:ext cx="889000" cy="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122047</xdr:rowOff>
    </xdr:from>
    <xdr:to>
      <xdr:col>24</xdr:col>
      <xdr:colOff>114300</xdr:colOff>
      <xdr:row>33</xdr:row>
      <xdr:rowOff>52197</xdr:rowOff>
    </xdr:to>
    <xdr:sp macro="" textlink="">
      <xdr:nvSpPr>
        <xdr:cNvPr id="80" name="楕円 79"/>
        <xdr:cNvSpPr/>
      </xdr:nvSpPr>
      <xdr:spPr>
        <a:xfrm>
          <a:off x="4584700" y="560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144924</xdr:rowOff>
    </xdr:from>
    <xdr:ext cx="469744" cy="259045"/>
    <xdr:sp macro="" textlink="">
      <xdr:nvSpPr>
        <xdr:cNvPr id="81" name="議会費該当値テキスト"/>
        <xdr:cNvSpPr txBox="1"/>
      </xdr:nvSpPr>
      <xdr:spPr>
        <a:xfrm>
          <a:off x="4686300" y="545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121095</xdr:rowOff>
    </xdr:from>
    <xdr:to>
      <xdr:col>20</xdr:col>
      <xdr:colOff>38100</xdr:colOff>
      <xdr:row>33</xdr:row>
      <xdr:rowOff>51245</xdr:rowOff>
    </xdr:to>
    <xdr:sp macro="" textlink="">
      <xdr:nvSpPr>
        <xdr:cNvPr id="82" name="楕円 81"/>
        <xdr:cNvSpPr/>
      </xdr:nvSpPr>
      <xdr:spPr>
        <a:xfrm>
          <a:off x="3746500" y="560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67772</xdr:rowOff>
    </xdr:from>
    <xdr:ext cx="469744" cy="259045"/>
    <xdr:sp macro="" textlink="">
      <xdr:nvSpPr>
        <xdr:cNvPr id="83" name="テキスト ボックス 82"/>
        <xdr:cNvSpPr txBox="1"/>
      </xdr:nvSpPr>
      <xdr:spPr>
        <a:xfrm>
          <a:off x="3562428" y="538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164719</xdr:rowOff>
    </xdr:from>
    <xdr:to>
      <xdr:col>15</xdr:col>
      <xdr:colOff>101600</xdr:colOff>
      <xdr:row>33</xdr:row>
      <xdr:rowOff>94869</xdr:rowOff>
    </xdr:to>
    <xdr:sp macro="" textlink="">
      <xdr:nvSpPr>
        <xdr:cNvPr id="84" name="楕円 83"/>
        <xdr:cNvSpPr/>
      </xdr:nvSpPr>
      <xdr:spPr>
        <a:xfrm>
          <a:off x="2857500" y="56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111396</xdr:rowOff>
    </xdr:from>
    <xdr:ext cx="469744" cy="259045"/>
    <xdr:sp macro="" textlink="">
      <xdr:nvSpPr>
        <xdr:cNvPr id="85" name="テキスト ボックス 84"/>
        <xdr:cNvSpPr txBox="1"/>
      </xdr:nvSpPr>
      <xdr:spPr>
        <a:xfrm>
          <a:off x="2673428" y="542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109665</xdr:rowOff>
    </xdr:from>
    <xdr:to>
      <xdr:col>10</xdr:col>
      <xdr:colOff>165100</xdr:colOff>
      <xdr:row>33</xdr:row>
      <xdr:rowOff>39815</xdr:rowOff>
    </xdr:to>
    <xdr:sp macro="" textlink="">
      <xdr:nvSpPr>
        <xdr:cNvPr id="86" name="楕円 85"/>
        <xdr:cNvSpPr/>
      </xdr:nvSpPr>
      <xdr:spPr>
        <a:xfrm>
          <a:off x="1968500" y="559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56342</xdr:rowOff>
    </xdr:from>
    <xdr:ext cx="469744" cy="259045"/>
    <xdr:sp macro="" textlink="">
      <xdr:nvSpPr>
        <xdr:cNvPr id="87" name="テキスト ボックス 86"/>
        <xdr:cNvSpPr txBox="1"/>
      </xdr:nvSpPr>
      <xdr:spPr>
        <a:xfrm>
          <a:off x="1784428" y="537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7366</xdr:rowOff>
    </xdr:from>
    <xdr:to>
      <xdr:col>6</xdr:col>
      <xdr:colOff>38100</xdr:colOff>
      <xdr:row>33</xdr:row>
      <xdr:rowOff>108966</xdr:rowOff>
    </xdr:to>
    <xdr:sp macro="" textlink="">
      <xdr:nvSpPr>
        <xdr:cNvPr id="88" name="楕円 87"/>
        <xdr:cNvSpPr/>
      </xdr:nvSpPr>
      <xdr:spPr>
        <a:xfrm>
          <a:off x="1079500" y="566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125493</xdr:rowOff>
    </xdr:from>
    <xdr:ext cx="469744" cy="259045"/>
    <xdr:sp macro="" textlink="">
      <xdr:nvSpPr>
        <xdr:cNvPr id="89" name="テキスト ボックス 88"/>
        <xdr:cNvSpPr txBox="1"/>
      </xdr:nvSpPr>
      <xdr:spPr>
        <a:xfrm>
          <a:off x="895428" y="544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116360</xdr:rowOff>
    </xdr:from>
    <xdr:to>
      <xdr:col>24</xdr:col>
      <xdr:colOff>63500</xdr:colOff>
      <xdr:row>57</xdr:row>
      <xdr:rowOff>125878</xdr:rowOff>
    </xdr:to>
    <xdr:cxnSp macro="">
      <xdr:nvCxnSpPr>
        <xdr:cNvPr id="118" name="直線コネクタ 117"/>
        <xdr:cNvCxnSpPr/>
      </xdr:nvCxnSpPr>
      <xdr:spPr>
        <a:xfrm flipV="1">
          <a:off x="3797300" y="9889010"/>
          <a:ext cx="838200" cy="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124155</xdr:rowOff>
    </xdr:from>
    <xdr:to>
      <xdr:col>19</xdr:col>
      <xdr:colOff>177800</xdr:colOff>
      <xdr:row>57</xdr:row>
      <xdr:rowOff>125878</xdr:rowOff>
    </xdr:to>
    <xdr:cxnSp macro="">
      <xdr:nvCxnSpPr>
        <xdr:cNvPr id="121" name="直線コネクタ 120"/>
        <xdr:cNvCxnSpPr/>
      </xdr:nvCxnSpPr>
      <xdr:spPr>
        <a:xfrm>
          <a:off x="2908300" y="9896805"/>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100854</xdr:rowOff>
    </xdr:from>
    <xdr:to>
      <xdr:col>15</xdr:col>
      <xdr:colOff>50800</xdr:colOff>
      <xdr:row>57</xdr:row>
      <xdr:rowOff>124155</xdr:rowOff>
    </xdr:to>
    <xdr:cxnSp macro="">
      <xdr:nvCxnSpPr>
        <xdr:cNvPr id="124" name="直線コネクタ 123"/>
        <xdr:cNvCxnSpPr/>
      </xdr:nvCxnSpPr>
      <xdr:spPr>
        <a:xfrm>
          <a:off x="2019300" y="9873504"/>
          <a:ext cx="889000" cy="2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100854</xdr:rowOff>
    </xdr:from>
    <xdr:to>
      <xdr:col>10</xdr:col>
      <xdr:colOff>114300</xdr:colOff>
      <xdr:row>57</xdr:row>
      <xdr:rowOff>138184</xdr:rowOff>
    </xdr:to>
    <xdr:cxnSp macro="">
      <xdr:nvCxnSpPr>
        <xdr:cNvPr id="127" name="直線コネクタ 126"/>
        <xdr:cNvCxnSpPr/>
      </xdr:nvCxnSpPr>
      <xdr:spPr>
        <a:xfrm flipV="1">
          <a:off x="1130300" y="9873504"/>
          <a:ext cx="889000" cy="3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65560</xdr:rowOff>
    </xdr:from>
    <xdr:to>
      <xdr:col>24</xdr:col>
      <xdr:colOff>114300</xdr:colOff>
      <xdr:row>57</xdr:row>
      <xdr:rowOff>167160</xdr:rowOff>
    </xdr:to>
    <xdr:sp macro="" textlink="">
      <xdr:nvSpPr>
        <xdr:cNvPr id="137" name="楕円 136"/>
        <xdr:cNvSpPr/>
      </xdr:nvSpPr>
      <xdr:spPr>
        <a:xfrm>
          <a:off x="4584700" y="983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43987</xdr:rowOff>
    </xdr:from>
    <xdr:ext cx="534377" cy="259045"/>
    <xdr:sp macro="" textlink="">
      <xdr:nvSpPr>
        <xdr:cNvPr id="138" name="総務費該当値テキスト"/>
        <xdr:cNvSpPr txBox="1"/>
      </xdr:nvSpPr>
      <xdr:spPr>
        <a:xfrm>
          <a:off x="4686300" y="981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75078</xdr:rowOff>
    </xdr:from>
    <xdr:to>
      <xdr:col>20</xdr:col>
      <xdr:colOff>38100</xdr:colOff>
      <xdr:row>58</xdr:row>
      <xdr:rowOff>5228</xdr:rowOff>
    </xdr:to>
    <xdr:sp macro="" textlink="">
      <xdr:nvSpPr>
        <xdr:cNvPr id="139" name="楕円 138"/>
        <xdr:cNvSpPr/>
      </xdr:nvSpPr>
      <xdr:spPr>
        <a:xfrm>
          <a:off x="3746500" y="984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167805</xdr:rowOff>
    </xdr:from>
    <xdr:ext cx="534377" cy="259045"/>
    <xdr:sp macro="" textlink="">
      <xdr:nvSpPr>
        <xdr:cNvPr id="140" name="テキスト ボックス 139"/>
        <xdr:cNvSpPr txBox="1"/>
      </xdr:nvSpPr>
      <xdr:spPr>
        <a:xfrm>
          <a:off x="3530111" y="994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73355</xdr:rowOff>
    </xdr:from>
    <xdr:to>
      <xdr:col>15</xdr:col>
      <xdr:colOff>101600</xdr:colOff>
      <xdr:row>58</xdr:row>
      <xdr:rowOff>3505</xdr:rowOff>
    </xdr:to>
    <xdr:sp macro="" textlink="">
      <xdr:nvSpPr>
        <xdr:cNvPr id="141" name="楕円 140"/>
        <xdr:cNvSpPr/>
      </xdr:nvSpPr>
      <xdr:spPr>
        <a:xfrm>
          <a:off x="2857500" y="98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166082</xdr:rowOff>
    </xdr:from>
    <xdr:ext cx="534377" cy="259045"/>
    <xdr:sp macro="" textlink="">
      <xdr:nvSpPr>
        <xdr:cNvPr id="142" name="テキスト ボックス 141"/>
        <xdr:cNvSpPr txBox="1"/>
      </xdr:nvSpPr>
      <xdr:spPr>
        <a:xfrm>
          <a:off x="2641111" y="993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50054</xdr:rowOff>
    </xdr:from>
    <xdr:to>
      <xdr:col>10</xdr:col>
      <xdr:colOff>165100</xdr:colOff>
      <xdr:row>57</xdr:row>
      <xdr:rowOff>151654</xdr:rowOff>
    </xdr:to>
    <xdr:sp macro="" textlink="">
      <xdr:nvSpPr>
        <xdr:cNvPr id="143" name="楕円 142"/>
        <xdr:cNvSpPr/>
      </xdr:nvSpPr>
      <xdr:spPr>
        <a:xfrm>
          <a:off x="1968500" y="982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142781</xdr:rowOff>
    </xdr:from>
    <xdr:ext cx="534377" cy="259045"/>
    <xdr:sp macro="" textlink="">
      <xdr:nvSpPr>
        <xdr:cNvPr id="144" name="テキスト ボックス 143"/>
        <xdr:cNvSpPr txBox="1"/>
      </xdr:nvSpPr>
      <xdr:spPr>
        <a:xfrm>
          <a:off x="1752111"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87384</xdr:rowOff>
    </xdr:from>
    <xdr:to>
      <xdr:col>6</xdr:col>
      <xdr:colOff>38100</xdr:colOff>
      <xdr:row>58</xdr:row>
      <xdr:rowOff>17534</xdr:rowOff>
    </xdr:to>
    <xdr:sp macro="" textlink="">
      <xdr:nvSpPr>
        <xdr:cNvPr id="145" name="楕円 144"/>
        <xdr:cNvSpPr/>
      </xdr:nvSpPr>
      <xdr:spPr>
        <a:xfrm>
          <a:off x="1079500" y="986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8661</xdr:rowOff>
    </xdr:from>
    <xdr:ext cx="534377" cy="259045"/>
    <xdr:sp macro="" textlink="">
      <xdr:nvSpPr>
        <xdr:cNvPr id="146" name="テキスト ボックス 145"/>
        <xdr:cNvSpPr txBox="1"/>
      </xdr:nvSpPr>
      <xdr:spPr>
        <a:xfrm>
          <a:off x="863111" y="995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8941</xdr:rowOff>
    </xdr:from>
    <xdr:to>
      <xdr:col>24</xdr:col>
      <xdr:colOff>63500</xdr:colOff>
      <xdr:row>75</xdr:row>
      <xdr:rowOff>11791</xdr:rowOff>
    </xdr:to>
    <xdr:cxnSp macro="">
      <xdr:nvCxnSpPr>
        <xdr:cNvPr id="176" name="直線コネクタ 175"/>
        <xdr:cNvCxnSpPr/>
      </xdr:nvCxnSpPr>
      <xdr:spPr>
        <a:xfrm flipV="1">
          <a:off x="3797300" y="12867691"/>
          <a:ext cx="838200" cy="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11791</xdr:rowOff>
    </xdr:from>
    <xdr:to>
      <xdr:col>19</xdr:col>
      <xdr:colOff>177800</xdr:colOff>
      <xdr:row>75</xdr:row>
      <xdr:rowOff>44343</xdr:rowOff>
    </xdr:to>
    <xdr:cxnSp macro="">
      <xdr:nvCxnSpPr>
        <xdr:cNvPr id="179" name="直線コネクタ 178"/>
        <xdr:cNvCxnSpPr/>
      </xdr:nvCxnSpPr>
      <xdr:spPr>
        <a:xfrm flipV="1">
          <a:off x="2908300" y="12870541"/>
          <a:ext cx="889000" cy="3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44343</xdr:rowOff>
    </xdr:from>
    <xdr:to>
      <xdr:col>15</xdr:col>
      <xdr:colOff>50800</xdr:colOff>
      <xdr:row>75</xdr:row>
      <xdr:rowOff>106042</xdr:rowOff>
    </xdr:to>
    <xdr:cxnSp macro="">
      <xdr:nvCxnSpPr>
        <xdr:cNvPr id="182" name="直線コネクタ 181"/>
        <xdr:cNvCxnSpPr/>
      </xdr:nvCxnSpPr>
      <xdr:spPr>
        <a:xfrm flipV="1">
          <a:off x="2019300" y="12903093"/>
          <a:ext cx="889000" cy="6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83083</xdr:rowOff>
    </xdr:from>
    <xdr:to>
      <xdr:col>10</xdr:col>
      <xdr:colOff>114300</xdr:colOff>
      <xdr:row>75</xdr:row>
      <xdr:rowOff>106042</xdr:rowOff>
    </xdr:to>
    <xdr:cxnSp macro="">
      <xdr:nvCxnSpPr>
        <xdr:cNvPr id="185" name="直線コネクタ 184"/>
        <xdr:cNvCxnSpPr/>
      </xdr:nvCxnSpPr>
      <xdr:spPr>
        <a:xfrm>
          <a:off x="1130300" y="12941833"/>
          <a:ext cx="8890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129591</xdr:rowOff>
    </xdr:from>
    <xdr:to>
      <xdr:col>24</xdr:col>
      <xdr:colOff>114300</xdr:colOff>
      <xdr:row>75</xdr:row>
      <xdr:rowOff>59741</xdr:rowOff>
    </xdr:to>
    <xdr:sp macro="" textlink="">
      <xdr:nvSpPr>
        <xdr:cNvPr id="195" name="楕円 194"/>
        <xdr:cNvSpPr/>
      </xdr:nvSpPr>
      <xdr:spPr>
        <a:xfrm>
          <a:off x="4584700" y="1281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152468</xdr:rowOff>
    </xdr:from>
    <xdr:ext cx="599010" cy="259045"/>
    <xdr:sp macro="" textlink="">
      <xdr:nvSpPr>
        <xdr:cNvPr id="196" name="民生費該当値テキスト"/>
        <xdr:cNvSpPr txBox="1"/>
      </xdr:nvSpPr>
      <xdr:spPr>
        <a:xfrm>
          <a:off x="4686300" y="1266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132441</xdr:rowOff>
    </xdr:from>
    <xdr:to>
      <xdr:col>20</xdr:col>
      <xdr:colOff>38100</xdr:colOff>
      <xdr:row>75</xdr:row>
      <xdr:rowOff>62591</xdr:rowOff>
    </xdr:to>
    <xdr:sp macro="" textlink="">
      <xdr:nvSpPr>
        <xdr:cNvPr id="197" name="楕円 196"/>
        <xdr:cNvSpPr/>
      </xdr:nvSpPr>
      <xdr:spPr>
        <a:xfrm>
          <a:off x="3746500" y="1281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79118</xdr:rowOff>
    </xdr:from>
    <xdr:ext cx="599010" cy="259045"/>
    <xdr:sp macro="" textlink="">
      <xdr:nvSpPr>
        <xdr:cNvPr id="198" name="テキスト ボックス 197"/>
        <xdr:cNvSpPr txBox="1"/>
      </xdr:nvSpPr>
      <xdr:spPr>
        <a:xfrm>
          <a:off x="3497795" y="1259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164993</xdr:rowOff>
    </xdr:from>
    <xdr:to>
      <xdr:col>15</xdr:col>
      <xdr:colOff>101600</xdr:colOff>
      <xdr:row>75</xdr:row>
      <xdr:rowOff>95143</xdr:rowOff>
    </xdr:to>
    <xdr:sp macro="" textlink="">
      <xdr:nvSpPr>
        <xdr:cNvPr id="199" name="楕円 198"/>
        <xdr:cNvSpPr/>
      </xdr:nvSpPr>
      <xdr:spPr>
        <a:xfrm>
          <a:off x="2857500" y="128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111670</xdr:rowOff>
    </xdr:from>
    <xdr:ext cx="599010" cy="259045"/>
    <xdr:sp macro="" textlink="">
      <xdr:nvSpPr>
        <xdr:cNvPr id="200" name="テキスト ボックス 199"/>
        <xdr:cNvSpPr txBox="1"/>
      </xdr:nvSpPr>
      <xdr:spPr>
        <a:xfrm>
          <a:off x="2608795" y="12627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55242</xdr:rowOff>
    </xdr:from>
    <xdr:to>
      <xdr:col>10</xdr:col>
      <xdr:colOff>165100</xdr:colOff>
      <xdr:row>75</xdr:row>
      <xdr:rowOff>156843</xdr:rowOff>
    </xdr:to>
    <xdr:sp macro="" textlink="">
      <xdr:nvSpPr>
        <xdr:cNvPr id="201" name="楕円 200"/>
        <xdr:cNvSpPr/>
      </xdr:nvSpPr>
      <xdr:spPr>
        <a:xfrm>
          <a:off x="1968500" y="129139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1919</xdr:rowOff>
    </xdr:from>
    <xdr:ext cx="599010" cy="259045"/>
    <xdr:sp macro="" textlink="">
      <xdr:nvSpPr>
        <xdr:cNvPr id="202" name="テキスト ボックス 201"/>
        <xdr:cNvSpPr txBox="1"/>
      </xdr:nvSpPr>
      <xdr:spPr>
        <a:xfrm>
          <a:off x="1719795" y="1268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32283</xdr:rowOff>
    </xdr:from>
    <xdr:to>
      <xdr:col>6</xdr:col>
      <xdr:colOff>38100</xdr:colOff>
      <xdr:row>75</xdr:row>
      <xdr:rowOff>133883</xdr:rowOff>
    </xdr:to>
    <xdr:sp macro="" textlink="">
      <xdr:nvSpPr>
        <xdr:cNvPr id="203" name="楕円 202"/>
        <xdr:cNvSpPr/>
      </xdr:nvSpPr>
      <xdr:spPr>
        <a:xfrm>
          <a:off x="1079500" y="1289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150410</xdr:rowOff>
    </xdr:from>
    <xdr:ext cx="599010" cy="259045"/>
    <xdr:sp macro="" textlink="">
      <xdr:nvSpPr>
        <xdr:cNvPr id="204" name="テキスト ボックス 203"/>
        <xdr:cNvSpPr txBox="1"/>
      </xdr:nvSpPr>
      <xdr:spPr>
        <a:xfrm>
          <a:off x="830795" y="126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25226</xdr:rowOff>
    </xdr:from>
    <xdr:to>
      <xdr:col>24</xdr:col>
      <xdr:colOff>63500</xdr:colOff>
      <xdr:row>93</xdr:row>
      <xdr:rowOff>164737</xdr:rowOff>
    </xdr:to>
    <xdr:cxnSp macro="">
      <xdr:nvCxnSpPr>
        <xdr:cNvPr id="235" name="直線コネクタ 234"/>
        <xdr:cNvCxnSpPr/>
      </xdr:nvCxnSpPr>
      <xdr:spPr>
        <a:xfrm>
          <a:off x="3797300" y="15970076"/>
          <a:ext cx="838200" cy="13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25226</xdr:rowOff>
    </xdr:from>
    <xdr:to>
      <xdr:col>19</xdr:col>
      <xdr:colOff>177800</xdr:colOff>
      <xdr:row>93</xdr:row>
      <xdr:rowOff>90954</xdr:rowOff>
    </xdr:to>
    <xdr:cxnSp macro="">
      <xdr:nvCxnSpPr>
        <xdr:cNvPr id="238" name="直線コネクタ 237"/>
        <xdr:cNvCxnSpPr/>
      </xdr:nvCxnSpPr>
      <xdr:spPr>
        <a:xfrm flipV="1">
          <a:off x="2908300" y="15970076"/>
          <a:ext cx="889000" cy="6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90954</xdr:rowOff>
    </xdr:from>
    <xdr:to>
      <xdr:col>15</xdr:col>
      <xdr:colOff>50800</xdr:colOff>
      <xdr:row>93</xdr:row>
      <xdr:rowOff>123992</xdr:rowOff>
    </xdr:to>
    <xdr:cxnSp macro="">
      <xdr:nvCxnSpPr>
        <xdr:cNvPr id="241" name="直線コネクタ 240"/>
        <xdr:cNvCxnSpPr/>
      </xdr:nvCxnSpPr>
      <xdr:spPr>
        <a:xfrm flipV="1">
          <a:off x="2019300" y="16035804"/>
          <a:ext cx="889000" cy="3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100447</xdr:rowOff>
    </xdr:from>
    <xdr:to>
      <xdr:col>10</xdr:col>
      <xdr:colOff>114300</xdr:colOff>
      <xdr:row>93</xdr:row>
      <xdr:rowOff>123992</xdr:rowOff>
    </xdr:to>
    <xdr:cxnSp macro="">
      <xdr:nvCxnSpPr>
        <xdr:cNvPr id="244" name="直線コネクタ 243"/>
        <xdr:cNvCxnSpPr/>
      </xdr:nvCxnSpPr>
      <xdr:spPr>
        <a:xfrm>
          <a:off x="1130300" y="16045297"/>
          <a:ext cx="889000" cy="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113937</xdr:rowOff>
    </xdr:from>
    <xdr:to>
      <xdr:col>24</xdr:col>
      <xdr:colOff>114300</xdr:colOff>
      <xdr:row>94</xdr:row>
      <xdr:rowOff>44087</xdr:rowOff>
    </xdr:to>
    <xdr:sp macro="" textlink="">
      <xdr:nvSpPr>
        <xdr:cNvPr id="254" name="楕円 253"/>
        <xdr:cNvSpPr/>
      </xdr:nvSpPr>
      <xdr:spPr>
        <a:xfrm>
          <a:off x="4584700" y="1605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136814</xdr:rowOff>
    </xdr:from>
    <xdr:ext cx="534377" cy="259045"/>
    <xdr:sp macro="" textlink="">
      <xdr:nvSpPr>
        <xdr:cNvPr id="255" name="衛生費該当値テキスト"/>
        <xdr:cNvSpPr txBox="1"/>
      </xdr:nvSpPr>
      <xdr:spPr>
        <a:xfrm>
          <a:off x="4686300" y="1591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145876</xdr:rowOff>
    </xdr:from>
    <xdr:to>
      <xdr:col>20</xdr:col>
      <xdr:colOff>38100</xdr:colOff>
      <xdr:row>93</xdr:row>
      <xdr:rowOff>76026</xdr:rowOff>
    </xdr:to>
    <xdr:sp macro="" textlink="">
      <xdr:nvSpPr>
        <xdr:cNvPr id="256" name="楕円 255"/>
        <xdr:cNvSpPr/>
      </xdr:nvSpPr>
      <xdr:spPr>
        <a:xfrm>
          <a:off x="3746500" y="1591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92553</xdr:rowOff>
    </xdr:from>
    <xdr:ext cx="599010" cy="259045"/>
    <xdr:sp macro="" textlink="">
      <xdr:nvSpPr>
        <xdr:cNvPr id="257" name="テキスト ボックス 256"/>
        <xdr:cNvSpPr txBox="1"/>
      </xdr:nvSpPr>
      <xdr:spPr>
        <a:xfrm>
          <a:off x="3497795" y="15694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40154</xdr:rowOff>
    </xdr:from>
    <xdr:to>
      <xdr:col>15</xdr:col>
      <xdr:colOff>101600</xdr:colOff>
      <xdr:row>93</xdr:row>
      <xdr:rowOff>141754</xdr:rowOff>
    </xdr:to>
    <xdr:sp macro="" textlink="">
      <xdr:nvSpPr>
        <xdr:cNvPr id="258" name="楕円 257"/>
        <xdr:cNvSpPr/>
      </xdr:nvSpPr>
      <xdr:spPr>
        <a:xfrm>
          <a:off x="2857500" y="1598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158281</xdr:rowOff>
    </xdr:from>
    <xdr:ext cx="534377" cy="259045"/>
    <xdr:sp macro="" textlink="">
      <xdr:nvSpPr>
        <xdr:cNvPr id="259" name="テキスト ボックス 258"/>
        <xdr:cNvSpPr txBox="1"/>
      </xdr:nvSpPr>
      <xdr:spPr>
        <a:xfrm>
          <a:off x="2641111" y="157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73192</xdr:rowOff>
    </xdr:from>
    <xdr:to>
      <xdr:col>10</xdr:col>
      <xdr:colOff>165100</xdr:colOff>
      <xdr:row>94</xdr:row>
      <xdr:rowOff>3342</xdr:rowOff>
    </xdr:to>
    <xdr:sp macro="" textlink="">
      <xdr:nvSpPr>
        <xdr:cNvPr id="260" name="楕円 259"/>
        <xdr:cNvSpPr/>
      </xdr:nvSpPr>
      <xdr:spPr>
        <a:xfrm>
          <a:off x="1968500" y="1601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19869</xdr:rowOff>
    </xdr:from>
    <xdr:ext cx="534377" cy="259045"/>
    <xdr:sp macro="" textlink="">
      <xdr:nvSpPr>
        <xdr:cNvPr id="261" name="テキスト ボックス 260"/>
        <xdr:cNvSpPr txBox="1"/>
      </xdr:nvSpPr>
      <xdr:spPr>
        <a:xfrm>
          <a:off x="1752111" y="1579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49647</xdr:rowOff>
    </xdr:from>
    <xdr:to>
      <xdr:col>6</xdr:col>
      <xdr:colOff>38100</xdr:colOff>
      <xdr:row>93</xdr:row>
      <xdr:rowOff>151247</xdr:rowOff>
    </xdr:to>
    <xdr:sp macro="" textlink="">
      <xdr:nvSpPr>
        <xdr:cNvPr id="262" name="楕円 261"/>
        <xdr:cNvSpPr/>
      </xdr:nvSpPr>
      <xdr:spPr>
        <a:xfrm>
          <a:off x="1079500" y="1599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167774</xdr:rowOff>
    </xdr:from>
    <xdr:ext cx="534377" cy="259045"/>
    <xdr:sp macro="" textlink="">
      <xdr:nvSpPr>
        <xdr:cNvPr id="263" name="テキスト ボックス 262"/>
        <xdr:cNvSpPr txBox="1"/>
      </xdr:nvSpPr>
      <xdr:spPr>
        <a:xfrm>
          <a:off x="863111" y="1576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94633</xdr:rowOff>
    </xdr:from>
    <xdr:to>
      <xdr:col>55</xdr:col>
      <xdr:colOff>0</xdr:colOff>
      <xdr:row>36</xdr:row>
      <xdr:rowOff>138067</xdr:rowOff>
    </xdr:to>
    <xdr:cxnSp macro="">
      <xdr:nvCxnSpPr>
        <xdr:cNvPr id="294" name="直線コネクタ 293"/>
        <xdr:cNvCxnSpPr/>
      </xdr:nvCxnSpPr>
      <xdr:spPr>
        <a:xfrm flipV="1">
          <a:off x="9639300" y="6266833"/>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138067</xdr:rowOff>
    </xdr:from>
    <xdr:to>
      <xdr:col>50</xdr:col>
      <xdr:colOff>114300</xdr:colOff>
      <xdr:row>36</xdr:row>
      <xdr:rowOff>146231</xdr:rowOff>
    </xdr:to>
    <xdr:cxnSp macro="">
      <xdr:nvCxnSpPr>
        <xdr:cNvPr id="297" name="直線コネクタ 296"/>
        <xdr:cNvCxnSpPr/>
      </xdr:nvCxnSpPr>
      <xdr:spPr>
        <a:xfrm flipV="1">
          <a:off x="8750300" y="631026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146231</xdr:rowOff>
    </xdr:from>
    <xdr:to>
      <xdr:col>45</xdr:col>
      <xdr:colOff>177800</xdr:colOff>
      <xdr:row>36</xdr:row>
      <xdr:rowOff>167132</xdr:rowOff>
    </xdr:to>
    <xdr:cxnSp macro="">
      <xdr:nvCxnSpPr>
        <xdr:cNvPr id="300" name="直線コネクタ 299"/>
        <xdr:cNvCxnSpPr/>
      </xdr:nvCxnSpPr>
      <xdr:spPr>
        <a:xfrm flipV="1">
          <a:off x="7861300" y="6318431"/>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36504</xdr:rowOff>
    </xdr:from>
    <xdr:to>
      <xdr:col>41</xdr:col>
      <xdr:colOff>50800</xdr:colOff>
      <xdr:row>36</xdr:row>
      <xdr:rowOff>167132</xdr:rowOff>
    </xdr:to>
    <xdr:cxnSp macro="">
      <xdr:nvCxnSpPr>
        <xdr:cNvPr id="303" name="直線コネクタ 302"/>
        <xdr:cNvCxnSpPr/>
      </xdr:nvCxnSpPr>
      <xdr:spPr>
        <a:xfrm>
          <a:off x="6972300" y="6037254"/>
          <a:ext cx="889000" cy="30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91493</xdr:rowOff>
    </xdr:from>
    <xdr:ext cx="469744" cy="259045"/>
    <xdr:sp macro="" textlink="">
      <xdr:nvSpPr>
        <xdr:cNvPr id="307" name="テキスト ボックス 306"/>
        <xdr:cNvSpPr txBox="1"/>
      </xdr:nvSpPr>
      <xdr:spPr>
        <a:xfrm>
          <a:off x="6737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43833</xdr:rowOff>
    </xdr:from>
    <xdr:to>
      <xdr:col>55</xdr:col>
      <xdr:colOff>50800</xdr:colOff>
      <xdr:row>36</xdr:row>
      <xdr:rowOff>145433</xdr:rowOff>
    </xdr:to>
    <xdr:sp macro="" textlink="">
      <xdr:nvSpPr>
        <xdr:cNvPr id="313" name="楕円 312"/>
        <xdr:cNvSpPr/>
      </xdr:nvSpPr>
      <xdr:spPr>
        <a:xfrm>
          <a:off x="10426700" y="621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66710</xdr:rowOff>
    </xdr:from>
    <xdr:ext cx="469744" cy="259045"/>
    <xdr:sp macro="" textlink="">
      <xdr:nvSpPr>
        <xdr:cNvPr id="314" name="労働費該当値テキスト"/>
        <xdr:cNvSpPr txBox="1"/>
      </xdr:nvSpPr>
      <xdr:spPr>
        <a:xfrm>
          <a:off x="10528300" y="606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87267</xdr:rowOff>
    </xdr:from>
    <xdr:to>
      <xdr:col>50</xdr:col>
      <xdr:colOff>165100</xdr:colOff>
      <xdr:row>37</xdr:row>
      <xdr:rowOff>17417</xdr:rowOff>
    </xdr:to>
    <xdr:sp macro="" textlink="">
      <xdr:nvSpPr>
        <xdr:cNvPr id="315" name="楕円 314"/>
        <xdr:cNvSpPr/>
      </xdr:nvSpPr>
      <xdr:spPr>
        <a:xfrm>
          <a:off x="9588500" y="62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33944</xdr:rowOff>
    </xdr:from>
    <xdr:ext cx="469744" cy="259045"/>
    <xdr:sp macro="" textlink="">
      <xdr:nvSpPr>
        <xdr:cNvPr id="316" name="テキスト ボックス 315"/>
        <xdr:cNvSpPr txBox="1"/>
      </xdr:nvSpPr>
      <xdr:spPr>
        <a:xfrm>
          <a:off x="9404428" y="603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95431</xdr:rowOff>
    </xdr:from>
    <xdr:to>
      <xdr:col>46</xdr:col>
      <xdr:colOff>38100</xdr:colOff>
      <xdr:row>37</xdr:row>
      <xdr:rowOff>25581</xdr:rowOff>
    </xdr:to>
    <xdr:sp macro="" textlink="">
      <xdr:nvSpPr>
        <xdr:cNvPr id="317" name="楕円 316"/>
        <xdr:cNvSpPr/>
      </xdr:nvSpPr>
      <xdr:spPr>
        <a:xfrm>
          <a:off x="8699500" y="626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42108</xdr:rowOff>
    </xdr:from>
    <xdr:ext cx="469744" cy="259045"/>
    <xdr:sp macro="" textlink="">
      <xdr:nvSpPr>
        <xdr:cNvPr id="318" name="テキスト ボックス 317"/>
        <xdr:cNvSpPr txBox="1"/>
      </xdr:nvSpPr>
      <xdr:spPr>
        <a:xfrm>
          <a:off x="8515428" y="604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116332</xdr:rowOff>
    </xdr:from>
    <xdr:to>
      <xdr:col>41</xdr:col>
      <xdr:colOff>101600</xdr:colOff>
      <xdr:row>37</xdr:row>
      <xdr:rowOff>46482</xdr:rowOff>
    </xdr:to>
    <xdr:sp macro="" textlink="">
      <xdr:nvSpPr>
        <xdr:cNvPr id="319" name="楕円 318"/>
        <xdr:cNvSpPr/>
      </xdr:nvSpPr>
      <xdr:spPr>
        <a:xfrm>
          <a:off x="78105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63009</xdr:rowOff>
    </xdr:from>
    <xdr:ext cx="469744" cy="259045"/>
    <xdr:sp macro="" textlink="">
      <xdr:nvSpPr>
        <xdr:cNvPr id="320" name="テキスト ボックス 319"/>
        <xdr:cNvSpPr txBox="1"/>
      </xdr:nvSpPr>
      <xdr:spPr>
        <a:xfrm>
          <a:off x="7626428" y="60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157154</xdr:rowOff>
    </xdr:from>
    <xdr:to>
      <xdr:col>36</xdr:col>
      <xdr:colOff>165100</xdr:colOff>
      <xdr:row>35</xdr:row>
      <xdr:rowOff>87304</xdr:rowOff>
    </xdr:to>
    <xdr:sp macro="" textlink="">
      <xdr:nvSpPr>
        <xdr:cNvPr id="321" name="楕円 320"/>
        <xdr:cNvSpPr/>
      </xdr:nvSpPr>
      <xdr:spPr>
        <a:xfrm>
          <a:off x="6921500" y="598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103831</xdr:rowOff>
    </xdr:from>
    <xdr:ext cx="469744" cy="259045"/>
    <xdr:sp macro="" textlink="">
      <xdr:nvSpPr>
        <xdr:cNvPr id="322" name="テキスト ボックス 321"/>
        <xdr:cNvSpPr txBox="1"/>
      </xdr:nvSpPr>
      <xdr:spPr>
        <a:xfrm>
          <a:off x="6737428" y="576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24056</xdr:rowOff>
    </xdr:from>
    <xdr:to>
      <xdr:col>54</xdr:col>
      <xdr:colOff>189865</xdr:colOff>
      <xdr:row>58</xdr:row>
      <xdr:rowOff>94090</xdr:rowOff>
    </xdr:to>
    <xdr:cxnSp macro="">
      <xdr:nvCxnSpPr>
        <xdr:cNvPr id="344" name="直線コネクタ 343"/>
        <xdr:cNvCxnSpPr/>
      </xdr:nvCxnSpPr>
      <xdr:spPr>
        <a:xfrm flipV="1">
          <a:off x="10475595" y="8939456"/>
          <a:ext cx="1270" cy="109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97917</xdr:rowOff>
    </xdr:from>
    <xdr:ext cx="469744" cy="259045"/>
    <xdr:sp macro="" textlink="">
      <xdr:nvSpPr>
        <xdr:cNvPr id="345" name="農林水産業費最小値テキスト"/>
        <xdr:cNvSpPr txBox="1"/>
      </xdr:nvSpPr>
      <xdr:spPr>
        <a:xfrm>
          <a:off x="10528300" y="100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94090</xdr:rowOff>
    </xdr:from>
    <xdr:to>
      <xdr:col>55</xdr:col>
      <xdr:colOff>88900</xdr:colOff>
      <xdr:row>58</xdr:row>
      <xdr:rowOff>94090</xdr:rowOff>
    </xdr:to>
    <xdr:cxnSp macro="">
      <xdr:nvCxnSpPr>
        <xdr:cNvPr id="346" name="直線コネクタ 345"/>
        <xdr:cNvCxnSpPr/>
      </xdr:nvCxnSpPr>
      <xdr:spPr>
        <a:xfrm>
          <a:off x="10388600" y="10038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142183</xdr:rowOff>
    </xdr:from>
    <xdr:ext cx="599010" cy="259045"/>
    <xdr:sp macro="" textlink="">
      <xdr:nvSpPr>
        <xdr:cNvPr id="347" name="農林水産業費最大値テキスト"/>
        <xdr:cNvSpPr txBox="1"/>
      </xdr:nvSpPr>
      <xdr:spPr>
        <a:xfrm>
          <a:off x="10528300" y="871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24056</xdr:rowOff>
    </xdr:from>
    <xdr:to>
      <xdr:col>55</xdr:col>
      <xdr:colOff>88900</xdr:colOff>
      <xdr:row>52</xdr:row>
      <xdr:rowOff>24056</xdr:rowOff>
    </xdr:to>
    <xdr:cxnSp macro="">
      <xdr:nvCxnSpPr>
        <xdr:cNvPr id="348" name="直線コネクタ 347"/>
        <xdr:cNvCxnSpPr/>
      </xdr:nvCxnSpPr>
      <xdr:spPr>
        <a:xfrm>
          <a:off x="10388600" y="893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17801</xdr:rowOff>
    </xdr:from>
    <xdr:to>
      <xdr:col>55</xdr:col>
      <xdr:colOff>0</xdr:colOff>
      <xdr:row>54</xdr:row>
      <xdr:rowOff>149146</xdr:rowOff>
    </xdr:to>
    <xdr:cxnSp macro="">
      <xdr:nvCxnSpPr>
        <xdr:cNvPr id="349" name="直線コネクタ 348"/>
        <xdr:cNvCxnSpPr/>
      </xdr:nvCxnSpPr>
      <xdr:spPr>
        <a:xfrm flipV="1">
          <a:off x="9639300" y="9104651"/>
          <a:ext cx="838200" cy="30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79982</xdr:rowOff>
    </xdr:from>
    <xdr:ext cx="534377" cy="259045"/>
    <xdr:sp macro="" textlink="">
      <xdr:nvSpPr>
        <xdr:cNvPr id="350" name="農林水産業費平均値テキスト"/>
        <xdr:cNvSpPr txBox="1"/>
      </xdr:nvSpPr>
      <xdr:spPr>
        <a:xfrm>
          <a:off x="10528300" y="9681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101555</xdr:rowOff>
    </xdr:from>
    <xdr:to>
      <xdr:col>55</xdr:col>
      <xdr:colOff>50800</xdr:colOff>
      <xdr:row>57</xdr:row>
      <xdr:rowOff>31705</xdr:rowOff>
    </xdr:to>
    <xdr:sp macro="" textlink="">
      <xdr:nvSpPr>
        <xdr:cNvPr id="351" name="フローチャート: 判断 350"/>
        <xdr:cNvSpPr/>
      </xdr:nvSpPr>
      <xdr:spPr>
        <a:xfrm>
          <a:off x="10426700" y="970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103663</xdr:rowOff>
    </xdr:from>
    <xdr:to>
      <xdr:col>50</xdr:col>
      <xdr:colOff>114300</xdr:colOff>
      <xdr:row>54</xdr:row>
      <xdr:rowOff>149146</xdr:rowOff>
    </xdr:to>
    <xdr:cxnSp macro="">
      <xdr:nvCxnSpPr>
        <xdr:cNvPr id="352" name="直線コネクタ 351"/>
        <xdr:cNvCxnSpPr/>
      </xdr:nvCxnSpPr>
      <xdr:spPr>
        <a:xfrm>
          <a:off x="8750300" y="9361963"/>
          <a:ext cx="889000" cy="4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108807</xdr:rowOff>
    </xdr:from>
    <xdr:to>
      <xdr:col>50</xdr:col>
      <xdr:colOff>165100</xdr:colOff>
      <xdr:row>57</xdr:row>
      <xdr:rowOff>38957</xdr:rowOff>
    </xdr:to>
    <xdr:sp macro="" textlink="">
      <xdr:nvSpPr>
        <xdr:cNvPr id="353" name="フローチャート: 判断 352"/>
        <xdr:cNvSpPr/>
      </xdr:nvSpPr>
      <xdr:spPr>
        <a:xfrm>
          <a:off x="9588500" y="971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30084</xdr:rowOff>
    </xdr:from>
    <xdr:ext cx="534377" cy="259045"/>
    <xdr:sp macro="" textlink="">
      <xdr:nvSpPr>
        <xdr:cNvPr id="354" name="テキスト ボックス 353"/>
        <xdr:cNvSpPr txBox="1"/>
      </xdr:nvSpPr>
      <xdr:spPr>
        <a:xfrm>
          <a:off x="9372111" y="980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26607</xdr:rowOff>
    </xdr:from>
    <xdr:to>
      <xdr:col>45</xdr:col>
      <xdr:colOff>177800</xdr:colOff>
      <xdr:row>54</xdr:row>
      <xdr:rowOff>103663</xdr:rowOff>
    </xdr:to>
    <xdr:cxnSp macro="">
      <xdr:nvCxnSpPr>
        <xdr:cNvPr id="355" name="直線コネクタ 354"/>
        <xdr:cNvCxnSpPr/>
      </xdr:nvCxnSpPr>
      <xdr:spPr>
        <a:xfrm>
          <a:off x="7861300" y="8599107"/>
          <a:ext cx="889000" cy="76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130258</xdr:rowOff>
    </xdr:from>
    <xdr:to>
      <xdr:col>46</xdr:col>
      <xdr:colOff>38100</xdr:colOff>
      <xdr:row>57</xdr:row>
      <xdr:rowOff>60408</xdr:rowOff>
    </xdr:to>
    <xdr:sp macro="" textlink="">
      <xdr:nvSpPr>
        <xdr:cNvPr id="356" name="フローチャート: 判断 355"/>
        <xdr:cNvSpPr/>
      </xdr:nvSpPr>
      <xdr:spPr>
        <a:xfrm>
          <a:off x="8699500" y="97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51535</xdr:rowOff>
    </xdr:from>
    <xdr:ext cx="534377" cy="259045"/>
    <xdr:sp macro="" textlink="">
      <xdr:nvSpPr>
        <xdr:cNvPr id="357" name="テキスト ボックス 356"/>
        <xdr:cNvSpPr txBox="1"/>
      </xdr:nvSpPr>
      <xdr:spPr>
        <a:xfrm>
          <a:off x="8483111" y="982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26607</xdr:rowOff>
    </xdr:from>
    <xdr:to>
      <xdr:col>41</xdr:col>
      <xdr:colOff>50800</xdr:colOff>
      <xdr:row>54</xdr:row>
      <xdr:rowOff>151523</xdr:rowOff>
    </xdr:to>
    <xdr:cxnSp macro="">
      <xdr:nvCxnSpPr>
        <xdr:cNvPr id="358" name="直線コネクタ 357"/>
        <xdr:cNvCxnSpPr/>
      </xdr:nvCxnSpPr>
      <xdr:spPr>
        <a:xfrm flipV="1">
          <a:off x="6972300" y="8599107"/>
          <a:ext cx="889000" cy="81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136266</xdr:rowOff>
    </xdr:from>
    <xdr:to>
      <xdr:col>41</xdr:col>
      <xdr:colOff>101600</xdr:colOff>
      <xdr:row>57</xdr:row>
      <xdr:rowOff>66416</xdr:rowOff>
    </xdr:to>
    <xdr:sp macro="" textlink="">
      <xdr:nvSpPr>
        <xdr:cNvPr id="359" name="フローチャート: 判断 358"/>
        <xdr:cNvSpPr/>
      </xdr:nvSpPr>
      <xdr:spPr>
        <a:xfrm>
          <a:off x="78105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57543</xdr:rowOff>
    </xdr:from>
    <xdr:ext cx="534377" cy="259045"/>
    <xdr:sp macro="" textlink="">
      <xdr:nvSpPr>
        <xdr:cNvPr id="360" name="テキスト ボックス 359"/>
        <xdr:cNvSpPr txBox="1"/>
      </xdr:nvSpPr>
      <xdr:spPr>
        <a:xfrm>
          <a:off x="7594111" y="983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165215</xdr:rowOff>
    </xdr:from>
    <xdr:to>
      <xdr:col>36</xdr:col>
      <xdr:colOff>165100</xdr:colOff>
      <xdr:row>57</xdr:row>
      <xdr:rowOff>95365</xdr:rowOff>
    </xdr:to>
    <xdr:sp macro="" textlink="">
      <xdr:nvSpPr>
        <xdr:cNvPr id="361" name="フローチャート: 判断 360"/>
        <xdr:cNvSpPr/>
      </xdr:nvSpPr>
      <xdr:spPr>
        <a:xfrm>
          <a:off x="6921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86492</xdr:rowOff>
    </xdr:from>
    <xdr:ext cx="534377" cy="259045"/>
    <xdr:sp macro="" textlink="">
      <xdr:nvSpPr>
        <xdr:cNvPr id="362" name="テキスト ボックス 361"/>
        <xdr:cNvSpPr txBox="1"/>
      </xdr:nvSpPr>
      <xdr:spPr>
        <a:xfrm>
          <a:off x="6705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138451</xdr:rowOff>
    </xdr:from>
    <xdr:to>
      <xdr:col>55</xdr:col>
      <xdr:colOff>50800</xdr:colOff>
      <xdr:row>53</xdr:row>
      <xdr:rowOff>68601</xdr:rowOff>
    </xdr:to>
    <xdr:sp macro="" textlink="">
      <xdr:nvSpPr>
        <xdr:cNvPr id="368" name="楕円 367"/>
        <xdr:cNvSpPr/>
      </xdr:nvSpPr>
      <xdr:spPr>
        <a:xfrm>
          <a:off x="10426700" y="905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161328</xdr:rowOff>
    </xdr:from>
    <xdr:ext cx="599010" cy="259045"/>
    <xdr:sp macro="" textlink="">
      <xdr:nvSpPr>
        <xdr:cNvPr id="369" name="農林水産業費該当値テキスト"/>
        <xdr:cNvSpPr txBox="1"/>
      </xdr:nvSpPr>
      <xdr:spPr>
        <a:xfrm>
          <a:off x="10528300" y="890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98346</xdr:rowOff>
    </xdr:from>
    <xdr:to>
      <xdr:col>50</xdr:col>
      <xdr:colOff>165100</xdr:colOff>
      <xdr:row>55</xdr:row>
      <xdr:rowOff>28496</xdr:rowOff>
    </xdr:to>
    <xdr:sp macro="" textlink="">
      <xdr:nvSpPr>
        <xdr:cNvPr id="370" name="楕円 369"/>
        <xdr:cNvSpPr/>
      </xdr:nvSpPr>
      <xdr:spPr>
        <a:xfrm>
          <a:off x="9588500" y="935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45023</xdr:rowOff>
    </xdr:from>
    <xdr:ext cx="534377" cy="259045"/>
    <xdr:sp macro="" textlink="">
      <xdr:nvSpPr>
        <xdr:cNvPr id="371" name="テキスト ボックス 370"/>
        <xdr:cNvSpPr txBox="1"/>
      </xdr:nvSpPr>
      <xdr:spPr>
        <a:xfrm>
          <a:off x="9372111" y="913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52863</xdr:rowOff>
    </xdr:from>
    <xdr:to>
      <xdr:col>46</xdr:col>
      <xdr:colOff>38100</xdr:colOff>
      <xdr:row>54</xdr:row>
      <xdr:rowOff>154463</xdr:rowOff>
    </xdr:to>
    <xdr:sp macro="" textlink="">
      <xdr:nvSpPr>
        <xdr:cNvPr id="372" name="楕円 371"/>
        <xdr:cNvSpPr/>
      </xdr:nvSpPr>
      <xdr:spPr>
        <a:xfrm>
          <a:off x="8699500" y="93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170990</xdr:rowOff>
    </xdr:from>
    <xdr:ext cx="534377" cy="259045"/>
    <xdr:sp macro="" textlink="">
      <xdr:nvSpPr>
        <xdr:cNvPr id="373" name="テキスト ボックス 372"/>
        <xdr:cNvSpPr txBox="1"/>
      </xdr:nvSpPr>
      <xdr:spPr>
        <a:xfrm>
          <a:off x="8483111" y="9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147257</xdr:rowOff>
    </xdr:from>
    <xdr:to>
      <xdr:col>41</xdr:col>
      <xdr:colOff>101600</xdr:colOff>
      <xdr:row>50</xdr:row>
      <xdr:rowOff>77407</xdr:rowOff>
    </xdr:to>
    <xdr:sp macro="" textlink="">
      <xdr:nvSpPr>
        <xdr:cNvPr id="374" name="楕円 373"/>
        <xdr:cNvSpPr/>
      </xdr:nvSpPr>
      <xdr:spPr>
        <a:xfrm>
          <a:off x="7810500" y="854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93934</xdr:rowOff>
    </xdr:from>
    <xdr:ext cx="599010" cy="259045"/>
    <xdr:sp macro="" textlink="">
      <xdr:nvSpPr>
        <xdr:cNvPr id="375" name="テキスト ボックス 374"/>
        <xdr:cNvSpPr txBox="1"/>
      </xdr:nvSpPr>
      <xdr:spPr>
        <a:xfrm>
          <a:off x="7561795" y="832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100723</xdr:rowOff>
    </xdr:from>
    <xdr:to>
      <xdr:col>36</xdr:col>
      <xdr:colOff>165100</xdr:colOff>
      <xdr:row>55</xdr:row>
      <xdr:rowOff>30873</xdr:rowOff>
    </xdr:to>
    <xdr:sp macro="" textlink="">
      <xdr:nvSpPr>
        <xdr:cNvPr id="376" name="楕円 375"/>
        <xdr:cNvSpPr/>
      </xdr:nvSpPr>
      <xdr:spPr>
        <a:xfrm>
          <a:off x="6921500" y="935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47400</xdr:rowOff>
    </xdr:from>
    <xdr:ext cx="534377" cy="259045"/>
    <xdr:sp macro="" textlink="">
      <xdr:nvSpPr>
        <xdr:cNvPr id="377" name="テキスト ボックス 376"/>
        <xdr:cNvSpPr txBox="1"/>
      </xdr:nvSpPr>
      <xdr:spPr>
        <a:xfrm>
          <a:off x="6705111" y="913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1" name="直線コネクタ 400"/>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2"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3" name="直線コネクタ 402"/>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4"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5" name="直線コネクタ 404"/>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27465</xdr:rowOff>
    </xdr:from>
    <xdr:to>
      <xdr:col>55</xdr:col>
      <xdr:colOff>0</xdr:colOff>
      <xdr:row>78</xdr:row>
      <xdr:rowOff>44945</xdr:rowOff>
    </xdr:to>
    <xdr:cxnSp macro="">
      <xdr:nvCxnSpPr>
        <xdr:cNvPr id="406" name="直線コネクタ 405"/>
        <xdr:cNvCxnSpPr/>
      </xdr:nvCxnSpPr>
      <xdr:spPr>
        <a:xfrm>
          <a:off x="9639300" y="13400565"/>
          <a:ext cx="838200" cy="1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7" name="商工費平均値テキスト"/>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08" name="フローチャート: 判断 407"/>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27465</xdr:rowOff>
    </xdr:from>
    <xdr:to>
      <xdr:col>50</xdr:col>
      <xdr:colOff>114300</xdr:colOff>
      <xdr:row>78</xdr:row>
      <xdr:rowOff>45106</xdr:rowOff>
    </xdr:to>
    <xdr:cxnSp macro="">
      <xdr:nvCxnSpPr>
        <xdr:cNvPr id="409" name="直線コネクタ 408"/>
        <xdr:cNvCxnSpPr/>
      </xdr:nvCxnSpPr>
      <xdr:spPr>
        <a:xfrm flipV="1">
          <a:off x="8750300" y="13400565"/>
          <a:ext cx="8890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0" name="フローチャート: 判断 409"/>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1" name="テキスト ボックス 410"/>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8629</xdr:rowOff>
    </xdr:from>
    <xdr:to>
      <xdr:col>45</xdr:col>
      <xdr:colOff>177800</xdr:colOff>
      <xdr:row>78</xdr:row>
      <xdr:rowOff>45106</xdr:rowOff>
    </xdr:to>
    <xdr:cxnSp macro="">
      <xdr:nvCxnSpPr>
        <xdr:cNvPr id="412" name="直線コネクタ 411"/>
        <xdr:cNvCxnSpPr/>
      </xdr:nvCxnSpPr>
      <xdr:spPr>
        <a:xfrm>
          <a:off x="7861300" y="13381729"/>
          <a:ext cx="889000" cy="3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3" name="フローチャート: 判断 412"/>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4" name="テキスト ボックス 413"/>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8629</xdr:rowOff>
    </xdr:from>
    <xdr:to>
      <xdr:col>41</xdr:col>
      <xdr:colOff>50800</xdr:colOff>
      <xdr:row>78</xdr:row>
      <xdr:rowOff>42445</xdr:rowOff>
    </xdr:to>
    <xdr:cxnSp macro="">
      <xdr:nvCxnSpPr>
        <xdr:cNvPr id="415" name="直線コネクタ 414"/>
        <xdr:cNvCxnSpPr/>
      </xdr:nvCxnSpPr>
      <xdr:spPr>
        <a:xfrm flipV="1">
          <a:off x="6972300" y="13381729"/>
          <a:ext cx="889000" cy="3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6" name="フローチャート: 判断 415"/>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117566</xdr:rowOff>
    </xdr:from>
    <xdr:ext cx="534377" cy="259045"/>
    <xdr:sp macro="" textlink="">
      <xdr:nvSpPr>
        <xdr:cNvPr id="417" name="テキスト ボックス 416"/>
        <xdr:cNvSpPr txBox="1"/>
      </xdr:nvSpPr>
      <xdr:spPr>
        <a:xfrm>
          <a:off x="7594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18" name="フローチャート: 判断 417"/>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138720</xdr:rowOff>
    </xdr:from>
    <xdr:ext cx="534377" cy="259045"/>
    <xdr:sp macro="" textlink="">
      <xdr:nvSpPr>
        <xdr:cNvPr id="419" name="テキスト ボックス 418"/>
        <xdr:cNvSpPr txBox="1"/>
      </xdr:nvSpPr>
      <xdr:spPr>
        <a:xfrm>
          <a:off x="6705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165595</xdr:rowOff>
    </xdr:from>
    <xdr:to>
      <xdr:col>55</xdr:col>
      <xdr:colOff>50800</xdr:colOff>
      <xdr:row>78</xdr:row>
      <xdr:rowOff>95745</xdr:rowOff>
    </xdr:to>
    <xdr:sp macro="" textlink="">
      <xdr:nvSpPr>
        <xdr:cNvPr id="425" name="楕円 424"/>
        <xdr:cNvSpPr/>
      </xdr:nvSpPr>
      <xdr:spPr>
        <a:xfrm>
          <a:off x="10426700" y="133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17022</xdr:rowOff>
    </xdr:from>
    <xdr:ext cx="534377" cy="259045"/>
    <xdr:sp macro="" textlink="">
      <xdr:nvSpPr>
        <xdr:cNvPr id="426" name="商工費該当値テキスト"/>
        <xdr:cNvSpPr txBox="1"/>
      </xdr:nvSpPr>
      <xdr:spPr>
        <a:xfrm>
          <a:off x="10528300" y="1321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148115</xdr:rowOff>
    </xdr:from>
    <xdr:to>
      <xdr:col>50</xdr:col>
      <xdr:colOff>165100</xdr:colOff>
      <xdr:row>78</xdr:row>
      <xdr:rowOff>78265</xdr:rowOff>
    </xdr:to>
    <xdr:sp macro="" textlink="">
      <xdr:nvSpPr>
        <xdr:cNvPr id="427" name="楕円 426"/>
        <xdr:cNvSpPr/>
      </xdr:nvSpPr>
      <xdr:spPr>
        <a:xfrm>
          <a:off x="9588500" y="1334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94792</xdr:rowOff>
    </xdr:from>
    <xdr:ext cx="534377" cy="259045"/>
    <xdr:sp macro="" textlink="">
      <xdr:nvSpPr>
        <xdr:cNvPr id="428" name="テキスト ボックス 427"/>
        <xdr:cNvSpPr txBox="1"/>
      </xdr:nvSpPr>
      <xdr:spPr>
        <a:xfrm>
          <a:off x="9372111" y="1312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165756</xdr:rowOff>
    </xdr:from>
    <xdr:to>
      <xdr:col>46</xdr:col>
      <xdr:colOff>38100</xdr:colOff>
      <xdr:row>78</xdr:row>
      <xdr:rowOff>95906</xdr:rowOff>
    </xdr:to>
    <xdr:sp macro="" textlink="">
      <xdr:nvSpPr>
        <xdr:cNvPr id="429" name="楕円 428"/>
        <xdr:cNvSpPr/>
      </xdr:nvSpPr>
      <xdr:spPr>
        <a:xfrm>
          <a:off x="8699500" y="1336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112433</xdr:rowOff>
    </xdr:from>
    <xdr:ext cx="534377" cy="259045"/>
    <xdr:sp macro="" textlink="">
      <xdr:nvSpPr>
        <xdr:cNvPr id="430" name="テキスト ボックス 429"/>
        <xdr:cNvSpPr txBox="1"/>
      </xdr:nvSpPr>
      <xdr:spPr>
        <a:xfrm>
          <a:off x="8483111" y="1314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129279</xdr:rowOff>
    </xdr:from>
    <xdr:to>
      <xdr:col>41</xdr:col>
      <xdr:colOff>101600</xdr:colOff>
      <xdr:row>78</xdr:row>
      <xdr:rowOff>59429</xdr:rowOff>
    </xdr:to>
    <xdr:sp macro="" textlink="">
      <xdr:nvSpPr>
        <xdr:cNvPr id="431" name="楕円 430"/>
        <xdr:cNvSpPr/>
      </xdr:nvSpPr>
      <xdr:spPr>
        <a:xfrm>
          <a:off x="7810500" y="133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75956</xdr:rowOff>
    </xdr:from>
    <xdr:ext cx="534377" cy="259045"/>
    <xdr:sp macro="" textlink="">
      <xdr:nvSpPr>
        <xdr:cNvPr id="432" name="テキスト ボックス 431"/>
        <xdr:cNvSpPr txBox="1"/>
      </xdr:nvSpPr>
      <xdr:spPr>
        <a:xfrm>
          <a:off x="7594111" y="1310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163095</xdr:rowOff>
    </xdr:from>
    <xdr:to>
      <xdr:col>36</xdr:col>
      <xdr:colOff>165100</xdr:colOff>
      <xdr:row>78</xdr:row>
      <xdr:rowOff>93245</xdr:rowOff>
    </xdr:to>
    <xdr:sp macro="" textlink="">
      <xdr:nvSpPr>
        <xdr:cNvPr id="433" name="楕円 432"/>
        <xdr:cNvSpPr/>
      </xdr:nvSpPr>
      <xdr:spPr>
        <a:xfrm>
          <a:off x="6921500" y="1336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109772</xdr:rowOff>
    </xdr:from>
    <xdr:ext cx="534377" cy="259045"/>
    <xdr:sp macro="" textlink="">
      <xdr:nvSpPr>
        <xdr:cNvPr id="434" name="テキスト ボックス 433"/>
        <xdr:cNvSpPr txBox="1"/>
      </xdr:nvSpPr>
      <xdr:spPr>
        <a:xfrm>
          <a:off x="6705111" y="1313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58" name="直線コネクタ 457"/>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59"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0" name="直線コネクタ 459"/>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1"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2" name="直線コネクタ 461"/>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109525</xdr:rowOff>
    </xdr:from>
    <xdr:to>
      <xdr:col>55</xdr:col>
      <xdr:colOff>0</xdr:colOff>
      <xdr:row>95</xdr:row>
      <xdr:rowOff>7021</xdr:rowOff>
    </xdr:to>
    <xdr:cxnSp macro="">
      <xdr:nvCxnSpPr>
        <xdr:cNvPr id="463" name="直線コネクタ 462"/>
        <xdr:cNvCxnSpPr/>
      </xdr:nvCxnSpPr>
      <xdr:spPr>
        <a:xfrm flipV="1">
          <a:off x="9639300" y="16225825"/>
          <a:ext cx="838200" cy="6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4" name="土木費平均値テキスト"/>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5" name="フローチャート: 判断 464"/>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7021</xdr:rowOff>
    </xdr:from>
    <xdr:to>
      <xdr:col>50</xdr:col>
      <xdr:colOff>114300</xdr:colOff>
      <xdr:row>95</xdr:row>
      <xdr:rowOff>75471</xdr:rowOff>
    </xdr:to>
    <xdr:cxnSp macro="">
      <xdr:nvCxnSpPr>
        <xdr:cNvPr id="466" name="直線コネクタ 465"/>
        <xdr:cNvCxnSpPr/>
      </xdr:nvCxnSpPr>
      <xdr:spPr>
        <a:xfrm flipV="1">
          <a:off x="8750300" y="16294771"/>
          <a:ext cx="889000" cy="6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7" name="フローチャート: 判断 466"/>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68" name="テキスト ボックス 467"/>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75471</xdr:rowOff>
    </xdr:from>
    <xdr:to>
      <xdr:col>45</xdr:col>
      <xdr:colOff>177800</xdr:colOff>
      <xdr:row>95</xdr:row>
      <xdr:rowOff>109837</xdr:rowOff>
    </xdr:to>
    <xdr:cxnSp macro="">
      <xdr:nvCxnSpPr>
        <xdr:cNvPr id="469" name="直線コネクタ 468"/>
        <xdr:cNvCxnSpPr/>
      </xdr:nvCxnSpPr>
      <xdr:spPr>
        <a:xfrm flipV="1">
          <a:off x="7861300" y="16363221"/>
          <a:ext cx="889000" cy="3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0" name="フローチャート: 判断 469"/>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1" name="テキスト ボックス 470"/>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85666</xdr:rowOff>
    </xdr:from>
    <xdr:to>
      <xdr:col>41</xdr:col>
      <xdr:colOff>50800</xdr:colOff>
      <xdr:row>95</xdr:row>
      <xdr:rowOff>109837</xdr:rowOff>
    </xdr:to>
    <xdr:cxnSp macro="">
      <xdr:nvCxnSpPr>
        <xdr:cNvPr id="472" name="直線コネクタ 471"/>
        <xdr:cNvCxnSpPr/>
      </xdr:nvCxnSpPr>
      <xdr:spPr>
        <a:xfrm>
          <a:off x="6972300" y="16373416"/>
          <a:ext cx="889000" cy="2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3" name="フローチャート: 判断 472"/>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33425</xdr:rowOff>
    </xdr:from>
    <xdr:ext cx="534377" cy="259045"/>
    <xdr:sp macro="" textlink="">
      <xdr:nvSpPr>
        <xdr:cNvPr id="474" name="テキスト ボックス 473"/>
        <xdr:cNvSpPr txBox="1"/>
      </xdr:nvSpPr>
      <xdr:spPr>
        <a:xfrm>
          <a:off x="7594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5" name="フローチャート: 判断 474"/>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58648</xdr:rowOff>
    </xdr:from>
    <xdr:ext cx="534377" cy="259045"/>
    <xdr:sp macro="" textlink="">
      <xdr:nvSpPr>
        <xdr:cNvPr id="476" name="テキスト ボックス 475"/>
        <xdr:cNvSpPr txBox="1"/>
      </xdr:nvSpPr>
      <xdr:spPr>
        <a:xfrm>
          <a:off x="6705111" y="1651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58725</xdr:rowOff>
    </xdr:from>
    <xdr:to>
      <xdr:col>55</xdr:col>
      <xdr:colOff>50800</xdr:colOff>
      <xdr:row>94</xdr:row>
      <xdr:rowOff>160325</xdr:rowOff>
    </xdr:to>
    <xdr:sp macro="" textlink="">
      <xdr:nvSpPr>
        <xdr:cNvPr id="482" name="楕円 481"/>
        <xdr:cNvSpPr/>
      </xdr:nvSpPr>
      <xdr:spPr>
        <a:xfrm>
          <a:off x="10426700" y="1617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81602</xdr:rowOff>
    </xdr:from>
    <xdr:ext cx="599010" cy="259045"/>
    <xdr:sp macro="" textlink="">
      <xdr:nvSpPr>
        <xdr:cNvPr id="483" name="土木費該当値テキスト"/>
        <xdr:cNvSpPr txBox="1"/>
      </xdr:nvSpPr>
      <xdr:spPr>
        <a:xfrm>
          <a:off x="10528300" y="1602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127671</xdr:rowOff>
    </xdr:from>
    <xdr:to>
      <xdr:col>50</xdr:col>
      <xdr:colOff>165100</xdr:colOff>
      <xdr:row>95</xdr:row>
      <xdr:rowOff>57821</xdr:rowOff>
    </xdr:to>
    <xdr:sp macro="" textlink="">
      <xdr:nvSpPr>
        <xdr:cNvPr id="484" name="楕円 483"/>
        <xdr:cNvSpPr/>
      </xdr:nvSpPr>
      <xdr:spPr>
        <a:xfrm>
          <a:off x="9588500" y="1624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74348</xdr:rowOff>
    </xdr:from>
    <xdr:ext cx="534377" cy="259045"/>
    <xdr:sp macro="" textlink="">
      <xdr:nvSpPr>
        <xdr:cNvPr id="485" name="テキスト ボックス 484"/>
        <xdr:cNvSpPr txBox="1"/>
      </xdr:nvSpPr>
      <xdr:spPr>
        <a:xfrm>
          <a:off x="9372111" y="1601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24671</xdr:rowOff>
    </xdr:from>
    <xdr:to>
      <xdr:col>46</xdr:col>
      <xdr:colOff>38100</xdr:colOff>
      <xdr:row>95</xdr:row>
      <xdr:rowOff>126271</xdr:rowOff>
    </xdr:to>
    <xdr:sp macro="" textlink="">
      <xdr:nvSpPr>
        <xdr:cNvPr id="486" name="楕円 485"/>
        <xdr:cNvSpPr/>
      </xdr:nvSpPr>
      <xdr:spPr>
        <a:xfrm>
          <a:off x="8699500" y="1631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142798</xdr:rowOff>
    </xdr:from>
    <xdr:ext cx="534377" cy="259045"/>
    <xdr:sp macro="" textlink="">
      <xdr:nvSpPr>
        <xdr:cNvPr id="487" name="テキスト ボックス 486"/>
        <xdr:cNvSpPr txBox="1"/>
      </xdr:nvSpPr>
      <xdr:spPr>
        <a:xfrm>
          <a:off x="8483111" y="1608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59037</xdr:rowOff>
    </xdr:from>
    <xdr:to>
      <xdr:col>41</xdr:col>
      <xdr:colOff>101600</xdr:colOff>
      <xdr:row>95</xdr:row>
      <xdr:rowOff>160637</xdr:rowOff>
    </xdr:to>
    <xdr:sp macro="" textlink="">
      <xdr:nvSpPr>
        <xdr:cNvPr id="488" name="楕円 487"/>
        <xdr:cNvSpPr/>
      </xdr:nvSpPr>
      <xdr:spPr>
        <a:xfrm>
          <a:off x="7810500" y="1634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5714</xdr:rowOff>
    </xdr:from>
    <xdr:ext cx="534377" cy="259045"/>
    <xdr:sp macro="" textlink="">
      <xdr:nvSpPr>
        <xdr:cNvPr id="489" name="テキスト ボックス 488"/>
        <xdr:cNvSpPr txBox="1"/>
      </xdr:nvSpPr>
      <xdr:spPr>
        <a:xfrm>
          <a:off x="7594111" y="161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34866</xdr:rowOff>
    </xdr:from>
    <xdr:to>
      <xdr:col>36</xdr:col>
      <xdr:colOff>165100</xdr:colOff>
      <xdr:row>95</xdr:row>
      <xdr:rowOff>136466</xdr:rowOff>
    </xdr:to>
    <xdr:sp macro="" textlink="">
      <xdr:nvSpPr>
        <xdr:cNvPr id="490" name="楕円 489"/>
        <xdr:cNvSpPr/>
      </xdr:nvSpPr>
      <xdr:spPr>
        <a:xfrm>
          <a:off x="6921500" y="1632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152993</xdr:rowOff>
    </xdr:from>
    <xdr:ext cx="534377" cy="259045"/>
    <xdr:sp macro="" textlink="">
      <xdr:nvSpPr>
        <xdr:cNvPr id="491" name="テキスト ボックス 490"/>
        <xdr:cNvSpPr txBox="1"/>
      </xdr:nvSpPr>
      <xdr:spPr>
        <a:xfrm>
          <a:off x="6705111" y="1609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5" name="直線コネクタ 514"/>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6"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7" name="直線コネクタ 516"/>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18"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19" name="直線コネクタ 518"/>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101676</xdr:rowOff>
    </xdr:from>
    <xdr:to>
      <xdr:col>85</xdr:col>
      <xdr:colOff>127000</xdr:colOff>
      <xdr:row>36</xdr:row>
      <xdr:rowOff>147625</xdr:rowOff>
    </xdr:to>
    <xdr:cxnSp macro="">
      <xdr:nvCxnSpPr>
        <xdr:cNvPr id="520" name="直線コネクタ 519"/>
        <xdr:cNvCxnSpPr/>
      </xdr:nvCxnSpPr>
      <xdr:spPr>
        <a:xfrm flipV="1">
          <a:off x="15481300" y="6273876"/>
          <a:ext cx="8382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1"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2" name="フローチャート: 判断 521"/>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137471</xdr:rowOff>
    </xdr:from>
    <xdr:to>
      <xdr:col>81</xdr:col>
      <xdr:colOff>50800</xdr:colOff>
      <xdr:row>36</xdr:row>
      <xdr:rowOff>147625</xdr:rowOff>
    </xdr:to>
    <xdr:cxnSp macro="">
      <xdr:nvCxnSpPr>
        <xdr:cNvPr id="523" name="直線コネクタ 522"/>
        <xdr:cNvCxnSpPr/>
      </xdr:nvCxnSpPr>
      <xdr:spPr>
        <a:xfrm>
          <a:off x="14592300" y="6309671"/>
          <a:ext cx="889000" cy="1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4" name="フローチャート: 判断 523"/>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5" name="テキスト ボックス 524"/>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113659</xdr:rowOff>
    </xdr:from>
    <xdr:to>
      <xdr:col>76</xdr:col>
      <xdr:colOff>114300</xdr:colOff>
      <xdr:row>36</xdr:row>
      <xdr:rowOff>137471</xdr:rowOff>
    </xdr:to>
    <xdr:cxnSp macro="">
      <xdr:nvCxnSpPr>
        <xdr:cNvPr id="526" name="直線コネクタ 525"/>
        <xdr:cNvCxnSpPr/>
      </xdr:nvCxnSpPr>
      <xdr:spPr>
        <a:xfrm>
          <a:off x="13703300" y="6285859"/>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7" name="フローチャート: 判断 526"/>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28" name="テキスト ボックス 527"/>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159912</xdr:rowOff>
    </xdr:from>
    <xdr:to>
      <xdr:col>71</xdr:col>
      <xdr:colOff>177800</xdr:colOff>
      <xdr:row>36</xdr:row>
      <xdr:rowOff>113659</xdr:rowOff>
    </xdr:to>
    <xdr:cxnSp macro="">
      <xdr:nvCxnSpPr>
        <xdr:cNvPr id="529" name="直線コネクタ 528"/>
        <xdr:cNvCxnSpPr/>
      </xdr:nvCxnSpPr>
      <xdr:spPr>
        <a:xfrm>
          <a:off x="12814300" y="6160662"/>
          <a:ext cx="889000" cy="12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0" name="フローチャート: 判断 529"/>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1" name="テキスト ボックス 530"/>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2" name="フローチャート: 判断 531"/>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3" name="テキスト ボックス 532"/>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50876</xdr:rowOff>
    </xdr:from>
    <xdr:to>
      <xdr:col>85</xdr:col>
      <xdr:colOff>177800</xdr:colOff>
      <xdr:row>36</xdr:row>
      <xdr:rowOff>152476</xdr:rowOff>
    </xdr:to>
    <xdr:sp macro="" textlink="">
      <xdr:nvSpPr>
        <xdr:cNvPr id="539" name="楕円 538"/>
        <xdr:cNvSpPr/>
      </xdr:nvSpPr>
      <xdr:spPr>
        <a:xfrm>
          <a:off x="16268700" y="622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29303</xdr:rowOff>
    </xdr:from>
    <xdr:ext cx="534377" cy="259045"/>
    <xdr:sp macro="" textlink="">
      <xdr:nvSpPr>
        <xdr:cNvPr id="540" name="消防費該当値テキスト"/>
        <xdr:cNvSpPr txBox="1"/>
      </xdr:nvSpPr>
      <xdr:spPr>
        <a:xfrm>
          <a:off x="16370300" y="620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96825</xdr:rowOff>
    </xdr:from>
    <xdr:to>
      <xdr:col>81</xdr:col>
      <xdr:colOff>101600</xdr:colOff>
      <xdr:row>37</xdr:row>
      <xdr:rowOff>26975</xdr:rowOff>
    </xdr:to>
    <xdr:sp macro="" textlink="">
      <xdr:nvSpPr>
        <xdr:cNvPr id="541" name="楕円 540"/>
        <xdr:cNvSpPr/>
      </xdr:nvSpPr>
      <xdr:spPr>
        <a:xfrm>
          <a:off x="15430500" y="62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18102</xdr:rowOff>
    </xdr:from>
    <xdr:ext cx="534377" cy="259045"/>
    <xdr:sp macro="" textlink="">
      <xdr:nvSpPr>
        <xdr:cNvPr id="542" name="テキスト ボックス 541"/>
        <xdr:cNvSpPr txBox="1"/>
      </xdr:nvSpPr>
      <xdr:spPr>
        <a:xfrm>
          <a:off x="15214111" y="636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86671</xdr:rowOff>
    </xdr:from>
    <xdr:to>
      <xdr:col>76</xdr:col>
      <xdr:colOff>165100</xdr:colOff>
      <xdr:row>37</xdr:row>
      <xdr:rowOff>16821</xdr:rowOff>
    </xdr:to>
    <xdr:sp macro="" textlink="">
      <xdr:nvSpPr>
        <xdr:cNvPr id="543" name="楕円 542"/>
        <xdr:cNvSpPr/>
      </xdr:nvSpPr>
      <xdr:spPr>
        <a:xfrm>
          <a:off x="14541500" y="625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7948</xdr:rowOff>
    </xdr:from>
    <xdr:ext cx="534377" cy="259045"/>
    <xdr:sp macro="" textlink="">
      <xdr:nvSpPr>
        <xdr:cNvPr id="544" name="テキスト ボックス 543"/>
        <xdr:cNvSpPr txBox="1"/>
      </xdr:nvSpPr>
      <xdr:spPr>
        <a:xfrm>
          <a:off x="14325111" y="63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62859</xdr:rowOff>
    </xdr:from>
    <xdr:to>
      <xdr:col>72</xdr:col>
      <xdr:colOff>38100</xdr:colOff>
      <xdr:row>36</xdr:row>
      <xdr:rowOff>164459</xdr:rowOff>
    </xdr:to>
    <xdr:sp macro="" textlink="">
      <xdr:nvSpPr>
        <xdr:cNvPr id="545" name="楕円 544"/>
        <xdr:cNvSpPr/>
      </xdr:nvSpPr>
      <xdr:spPr>
        <a:xfrm>
          <a:off x="13652500" y="623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155586</xdr:rowOff>
    </xdr:from>
    <xdr:ext cx="534377" cy="259045"/>
    <xdr:sp macro="" textlink="">
      <xdr:nvSpPr>
        <xdr:cNvPr id="546" name="テキスト ボックス 545"/>
        <xdr:cNvSpPr txBox="1"/>
      </xdr:nvSpPr>
      <xdr:spPr>
        <a:xfrm>
          <a:off x="13436111" y="632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109112</xdr:rowOff>
    </xdr:from>
    <xdr:to>
      <xdr:col>67</xdr:col>
      <xdr:colOff>101600</xdr:colOff>
      <xdr:row>36</xdr:row>
      <xdr:rowOff>39262</xdr:rowOff>
    </xdr:to>
    <xdr:sp macro="" textlink="">
      <xdr:nvSpPr>
        <xdr:cNvPr id="547" name="楕円 546"/>
        <xdr:cNvSpPr/>
      </xdr:nvSpPr>
      <xdr:spPr>
        <a:xfrm>
          <a:off x="12763500" y="610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55789</xdr:rowOff>
    </xdr:from>
    <xdr:ext cx="534377" cy="259045"/>
    <xdr:sp macro="" textlink="">
      <xdr:nvSpPr>
        <xdr:cNvPr id="548" name="テキスト ボックス 547"/>
        <xdr:cNvSpPr txBox="1"/>
      </xdr:nvSpPr>
      <xdr:spPr>
        <a:xfrm>
          <a:off x="12547111" y="58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2" name="直線コネクタ 571"/>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3"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4" name="直線コネクタ 573"/>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5"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6" name="直線コネクタ 575"/>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118928</xdr:rowOff>
    </xdr:from>
    <xdr:to>
      <xdr:col>85</xdr:col>
      <xdr:colOff>127000</xdr:colOff>
      <xdr:row>56</xdr:row>
      <xdr:rowOff>29080</xdr:rowOff>
    </xdr:to>
    <xdr:cxnSp macro="">
      <xdr:nvCxnSpPr>
        <xdr:cNvPr id="577" name="直線コネクタ 576"/>
        <xdr:cNvCxnSpPr/>
      </xdr:nvCxnSpPr>
      <xdr:spPr>
        <a:xfrm>
          <a:off x="15481300" y="9034328"/>
          <a:ext cx="838200" cy="59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78" name="教育費平均値テキスト"/>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79" name="フローチャート: 判断 578"/>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118928</xdr:rowOff>
    </xdr:from>
    <xdr:to>
      <xdr:col>81</xdr:col>
      <xdr:colOff>50800</xdr:colOff>
      <xdr:row>55</xdr:row>
      <xdr:rowOff>49106</xdr:rowOff>
    </xdr:to>
    <xdr:cxnSp macro="">
      <xdr:nvCxnSpPr>
        <xdr:cNvPr id="580" name="直線コネクタ 579"/>
        <xdr:cNvCxnSpPr/>
      </xdr:nvCxnSpPr>
      <xdr:spPr>
        <a:xfrm flipV="1">
          <a:off x="14592300" y="9034328"/>
          <a:ext cx="889000" cy="44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1" name="フローチャート: 判断 580"/>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2" name="テキスト ボックス 581"/>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49106</xdr:rowOff>
    </xdr:from>
    <xdr:to>
      <xdr:col>76</xdr:col>
      <xdr:colOff>114300</xdr:colOff>
      <xdr:row>56</xdr:row>
      <xdr:rowOff>171193</xdr:rowOff>
    </xdr:to>
    <xdr:cxnSp macro="">
      <xdr:nvCxnSpPr>
        <xdr:cNvPr id="583" name="直線コネクタ 582"/>
        <xdr:cNvCxnSpPr/>
      </xdr:nvCxnSpPr>
      <xdr:spPr>
        <a:xfrm flipV="1">
          <a:off x="13703300" y="9478856"/>
          <a:ext cx="889000" cy="29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4" name="フローチャート: 判断 583"/>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5" name="テキスト ボックス 584"/>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70129</xdr:rowOff>
    </xdr:from>
    <xdr:to>
      <xdr:col>71</xdr:col>
      <xdr:colOff>177800</xdr:colOff>
      <xdr:row>56</xdr:row>
      <xdr:rowOff>171193</xdr:rowOff>
    </xdr:to>
    <xdr:cxnSp macro="">
      <xdr:nvCxnSpPr>
        <xdr:cNvPr id="586" name="直線コネクタ 585"/>
        <xdr:cNvCxnSpPr/>
      </xdr:nvCxnSpPr>
      <xdr:spPr>
        <a:xfrm>
          <a:off x="12814300" y="9499879"/>
          <a:ext cx="889000" cy="27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7" name="フローチャート: 判断 586"/>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88" name="テキスト ボックス 587"/>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89" name="フローチャート: 判断 588"/>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0" name="テキスト ボックス 589"/>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149730</xdr:rowOff>
    </xdr:from>
    <xdr:to>
      <xdr:col>85</xdr:col>
      <xdr:colOff>177800</xdr:colOff>
      <xdr:row>56</xdr:row>
      <xdr:rowOff>79880</xdr:rowOff>
    </xdr:to>
    <xdr:sp macro="" textlink="">
      <xdr:nvSpPr>
        <xdr:cNvPr id="596" name="楕円 595"/>
        <xdr:cNvSpPr/>
      </xdr:nvSpPr>
      <xdr:spPr>
        <a:xfrm>
          <a:off x="16268700" y="957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1157</xdr:rowOff>
    </xdr:from>
    <xdr:ext cx="534377" cy="259045"/>
    <xdr:sp macro="" textlink="">
      <xdr:nvSpPr>
        <xdr:cNvPr id="597" name="教育費該当値テキスト"/>
        <xdr:cNvSpPr txBox="1"/>
      </xdr:nvSpPr>
      <xdr:spPr>
        <a:xfrm>
          <a:off x="16370300" y="943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68128</xdr:rowOff>
    </xdr:from>
    <xdr:to>
      <xdr:col>81</xdr:col>
      <xdr:colOff>101600</xdr:colOff>
      <xdr:row>52</xdr:row>
      <xdr:rowOff>169728</xdr:rowOff>
    </xdr:to>
    <xdr:sp macro="" textlink="">
      <xdr:nvSpPr>
        <xdr:cNvPr id="598" name="楕円 597"/>
        <xdr:cNvSpPr/>
      </xdr:nvSpPr>
      <xdr:spPr>
        <a:xfrm>
          <a:off x="15430500" y="898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14805</xdr:rowOff>
    </xdr:from>
    <xdr:ext cx="599010" cy="259045"/>
    <xdr:sp macro="" textlink="">
      <xdr:nvSpPr>
        <xdr:cNvPr id="599" name="テキスト ボックス 598"/>
        <xdr:cNvSpPr txBox="1"/>
      </xdr:nvSpPr>
      <xdr:spPr>
        <a:xfrm>
          <a:off x="15181795" y="8758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169756</xdr:rowOff>
    </xdr:from>
    <xdr:to>
      <xdr:col>76</xdr:col>
      <xdr:colOff>165100</xdr:colOff>
      <xdr:row>55</xdr:row>
      <xdr:rowOff>99906</xdr:rowOff>
    </xdr:to>
    <xdr:sp macro="" textlink="">
      <xdr:nvSpPr>
        <xdr:cNvPr id="600" name="楕円 599"/>
        <xdr:cNvSpPr/>
      </xdr:nvSpPr>
      <xdr:spPr>
        <a:xfrm>
          <a:off x="14541500" y="942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116433</xdr:rowOff>
    </xdr:from>
    <xdr:ext cx="534377" cy="259045"/>
    <xdr:sp macro="" textlink="">
      <xdr:nvSpPr>
        <xdr:cNvPr id="601" name="テキスト ボックス 600"/>
        <xdr:cNvSpPr txBox="1"/>
      </xdr:nvSpPr>
      <xdr:spPr>
        <a:xfrm>
          <a:off x="14325111" y="920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120393</xdr:rowOff>
    </xdr:from>
    <xdr:to>
      <xdr:col>72</xdr:col>
      <xdr:colOff>38100</xdr:colOff>
      <xdr:row>57</xdr:row>
      <xdr:rowOff>50543</xdr:rowOff>
    </xdr:to>
    <xdr:sp macro="" textlink="">
      <xdr:nvSpPr>
        <xdr:cNvPr id="602" name="楕円 601"/>
        <xdr:cNvSpPr/>
      </xdr:nvSpPr>
      <xdr:spPr>
        <a:xfrm>
          <a:off x="13652500" y="972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41670</xdr:rowOff>
    </xdr:from>
    <xdr:ext cx="534377" cy="259045"/>
    <xdr:sp macro="" textlink="">
      <xdr:nvSpPr>
        <xdr:cNvPr id="603" name="テキスト ボックス 602"/>
        <xdr:cNvSpPr txBox="1"/>
      </xdr:nvSpPr>
      <xdr:spPr>
        <a:xfrm>
          <a:off x="13436111" y="981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19329</xdr:rowOff>
    </xdr:from>
    <xdr:to>
      <xdr:col>67</xdr:col>
      <xdr:colOff>101600</xdr:colOff>
      <xdr:row>55</xdr:row>
      <xdr:rowOff>120929</xdr:rowOff>
    </xdr:to>
    <xdr:sp macro="" textlink="">
      <xdr:nvSpPr>
        <xdr:cNvPr id="604" name="楕円 603"/>
        <xdr:cNvSpPr/>
      </xdr:nvSpPr>
      <xdr:spPr>
        <a:xfrm>
          <a:off x="12763500" y="944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137456</xdr:rowOff>
    </xdr:from>
    <xdr:ext cx="534377" cy="259045"/>
    <xdr:sp macro="" textlink="">
      <xdr:nvSpPr>
        <xdr:cNvPr id="605" name="テキスト ボックス 604"/>
        <xdr:cNvSpPr txBox="1"/>
      </xdr:nvSpPr>
      <xdr:spPr>
        <a:xfrm>
          <a:off x="12547111" y="922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29" name="直線コネクタ 628"/>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2"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3" name="直線コネクタ 632"/>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58116</xdr:rowOff>
    </xdr:from>
    <xdr:to>
      <xdr:col>85</xdr:col>
      <xdr:colOff>127000</xdr:colOff>
      <xdr:row>79</xdr:row>
      <xdr:rowOff>25109</xdr:rowOff>
    </xdr:to>
    <xdr:cxnSp macro="">
      <xdr:nvCxnSpPr>
        <xdr:cNvPr id="634" name="直線コネクタ 633"/>
        <xdr:cNvCxnSpPr/>
      </xdr:nvCxnSpPr>
      <xdr:spPr>
        <a:xfrm flipV="1">
          <a:off x="15481300" y="13431216"/>
          <a:ext cx="838200" cy="1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5" name="災害復旧費平均値テキスト"/>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6" name="フローチャート: 判断 635"/>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27876</xdr:rowOff>
    </xdr:from>
    <xdr:to>
      <xdr:col>81</xdr:col>
      <xdr:colOff>50800</xdr:colOff>
      <xdr:row>79</xdr:row>
      <xdr:rowOff>25109</xdr:rowOff>
    </xdr:to>
    <xdr:cxnSp macro="">
      <xdr:nvCxnSpPr>
        <xdr:cNvPr id="637" name="直線コネクタ 636"/>
        <xdr:cNvCxnSpPr/>
      </xdr:nvCxnSpPr>
      <xdr:spPr>
        <a:xfrm>
          <a:off x="14592300" y="13400976"/>
          <a:ext cx="889000" cy="16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38" name="フローチャート: 判断 637"/>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39" name="テキスト ボックス 638"/>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27876</xdr:rowOff>
    </xdr:from>
    <xdr:to>
      <xdr:col>76</xdr:col>
      <xdr:colOff>114300</xdr:colOff>
      <xdr:row>79</xdr:row>
      <xdr:rowOff>38469</xdr:rowOff>
    </xdr:to>
    <xdr:cxnSp macro="">
      <xdr:nvCxnSpPr>
        <xdr:cNvPr id="640" name="直線コネクタ 639"/>
        <xdr:cNvCxnSpPr/>
      </xdr:nvCxnSpPr>
      <xdr:spPr>
        <a:xfrm flipV="1">
          <a:off x="13703300" y="13400976"/>
          <a:ext cx="889000" cy="18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1" name="フローチャート: 判断 640"/>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33062</xdr:rowOff>
    </xdr:from>
    <xdr:ext cx="469744" cy="259045"/>
    <xdr:sp macro="" textlink="">
      <xdr:nvSpPr>
        <xdr:cNvPr id="642" name="テキスト ボックス 641"/>
        <xdr:cNvSpPr txBox="1"/>
      </xdr:nvSpPr>
      <xdr:spPr>
        <a:xfrm>
          <a:off x="14357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6186</xdr:rowOff>
    </xdr:from>
    <xdr:to>
      <xdr:col>71</xdr:col>
      <xdr:colOff>177800</xdr:colOff>
      <xdr:row>79</xdr:row>
      <xdr:rowOff>38469</xdr:rowOff>
    </xdr:to>
    <xdr:cxnSp macro="">
      <xdr:nvCxnSpPr>
        <xdr:cNvPr id="643" name="直線コネクタ 642"/>
        <xdr:cNvCxnSpPr/>
      </xdr:nvCxnSpPr>
      <xdr:spPr>
        <a:xfrm>
          <a:off x="12814300" y="13550736"/>
          <a:ext cx="889000" cy="3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4" name="フローチャート: 判断 643"/>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5" name="テキスト ボックス 644"/>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6" name="フローチャート: 判断 645"/>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7" name="テキスト ボックス 646"/>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7316</xdr:rowOff>
    </xdr:from>
    <xdr:to>
      <xdr:col>85</xdr:col>
      <xdr:colOff>177800</xdr:colOff>
      <xdr:row>78</xdr:row>
      <xdr:rowOff>108916</xdr:rowOff>
    </xdr:to>
    <xdr:sp macro="" textlink="">
      <xdr:nvSpPr>
        <xdr:cNvPr id="653" name="楕円 652"/>
        <xdr:cNvSpPr/>
      </xdr:nvSpPr>
      <xdr:spPr>
        <a:xfrm>
          <a:off x="16268700" y="1338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30193</xdr:rowOff>
    </xdr:from>
    <xdr:ext cx="534377" cy="259045"/>
    <xdr:sp macro="" textlink="">
      <xdr:nvSpPr>
        <xdr:cNvPr id="654" name="災害復旧費該当値テキスト"/>
        <xdr:cNvSpPr txBox="1"/>
      </xdr:nvSpPr>
      <xdr:spPr>
        <a:xfrm>
          <a:off x="16370300" y="1323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145759</xdr:rowOff>
    </xdr:from>
    <xdr:to>
      <xdr:col>81</xdr:col>
      <xdr:colOff>101600</xdr:colOff>
      <xdr:row>79</xdr:row>
      <xdr:rowOff>75909</xdr:rowOff>
    </xdr:to>
    <xdr:sp macro="" textlink="">
      <xdr:nvSpPr>
        <xdr:cNvPr id="655" name="楕円 654"/>
        <xdr:cNvSpPr/>
      </xdr:nvSpPr>
      <xdr:spPr>
        <a:xfrm>
          <a:off x="15430500" y="135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67036</xdr:rowOff>
    </xdr:from>
    <xdr:ext cx="469744" cy="259045"/>
    <xdr:sp macro="" textlink="">
      <xdr:nvSpPr>
        <xdr:cNvPr id="656" name="テキスト ボックス 655"/>
        <xdr:cNvSpPr txBox="1"/>
      </xdr:nvSpPr>
      <xdr:spPr>
        <a:xfrm>
          <a:off x="15246428" y="136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148526</xdr:rowOff>
    </xdr:from>
    <xdr:to>
      <xdr:col>76</xdr:col>
      <xdr:colOff>165100</xdr:colOff>
      <xdr:row>78</xdr:row>
      <xdr:rowOff>78676</xdr:rowOff>
    </xdr:to>
    <xdr:sp macro="" textlink="">
      <xdr:nvSpPr>
        <xdr:cNvPr id="657" name="楕円 656"/>
        <xdr:cNvSpPr/>
      </xdr:nvSpPr>
      <xdr:spPr>
        <a:xfrm>
          <a:off x="14541500" y="1335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95203</xdr:rowOff>
    </xdr:from>
    <xdr:ext cx="534377" cy="259045"/>
    <xdr:sp macro="" textlink="">
      <xdr:nvSpPr>
        <xdr:cNvPr id="658" name="テキスト ボックス 657"/>
        <xdr:cNvSpPr txBox="1"/>
      </xdr:nvSpPr>
      <xdr:spPr>
        <a:xfrm>
          <a:off x="14325111" y="1312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159119</xdr:rowOff>
    </xdr:from>
    <xdr:to>
      <xdr:col>72</xdr:col>
      <xdr:colOff>38100</xdr:colOff>
      <xdr:row>79</xdr:row>
      <xdr:rowOff>89269</xdr:rowOff>
    </xdr:to>
    <xdr:sp macro="" textlink="">
      <xdr:nvSpPr>
        <xdr:cNvPr id="659" name="楕円 658"/>
        <xdr:cNvSpPr/>
      </xdr:nvSpPr>
      <xdr:spPr>
        <a:xfrm>
          <a:off x="13652500" y="1353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80396</xdr:rowOff>
    </xdr:from>
    <xdr:ext cx="378565" cy="259045"/>
    <xdr:sp macro="" textlink="">
      <xdr:nvSpPr>
        <xdr:cNvPr id="660" name="テキスト ボックス 659"/>
        <xdr:cNvSpPr txBox="1"/>
      </xdr:nvSpPr>
      <xdr:spPr>
        <a:xfrm>
          <a:off x="13514017" y="13624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126836</xdr:rowOff>
    </xdr:from>
    <xdr:to>
      <xdr:col>67</xdr:col>
      <xdr:colOff>101600</xdr:colOff>
      <xdr:row>79</xdr:row>
      <xdr:rowOff>56986</xdr:rowOff>
    </xdr:to>
    <xdr:sp macro="" textlink="">
      <xdr:nvSpPr>
        <xdr:cNvPr id="661" name="楕円 660"/>
        <xdr:cNvSpPr/>
      </xdr:nvSpPr>
      <xdr:spPr>
        <a:xfrm>
          <a:off x="12763500" y="134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48113</xdr:rowOff>
    </xdr:from>
    <xdr:ext cx="469744" cy="259045"/>
    <xdr:sp macro="" textlink="">
      <xdr:nvSpPr>
        <xdr:cNvPr id="662" name="テキスト ボックス 661"/>
        <xdr:cNvSpPr txBox="1"/>
      </xdr:nvSpPr>
      <xdr:spPr>
        <a:xfrm>
          <a:off x="12579428" y="135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6" name="直線コネクタ 685"/>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7"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88" name="直線コネクタ 687"/>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89"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0" name="直線コネクタ 689"/>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93481</xdr:rowOff>
    </xdr:from>
    <xdr:to>
      <xdr:col>85</xdr:col>
      <xdr:colOff>127000</xdr:colOff>
      <xdr:row>96</xdr:row>
      <xdr:rowOff>123617</xdr:rowOff>
    </xdr:to>
    <xdr:cxnSp macro="">
      <xdr:nvCxnSpPr>
        <xdr:cNvPr id="691" name="直線コネクタ 690"/>
        <xdr:cNvCxnSpPr/>
      </xdr:nvCxnSpPr>
      <xdr:spPr>
        <a:xfrm flipV="1">
          <a:off x="15481300" y="16552681"/>
          <a:ext cx="838200" cy="3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2"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3" name="フローチャート: 判断 692"/>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120467</xdr:rowOff>
    </xdr:from>
    <xdr:to>
      <xdr:col>81</xdr:col>
      <xdr:colOff>50800</xdr:colOff>
      <xdr:row>96</xdr:row>
      <xdr:rowOff>123617</xdr:rowOff>
    </xdr:to>
    <xdr:cxnSp macro="">
      <xdr:nvCxnSpPr>
        <xdr:cNvPr id="694" name="直線コネクタ 693"/>
        <xdr:cNvCxnSpPr/>
      </xdr:nvCxnSpPr>
      <xdr:spPr>
        <a:xfrm>
          <a:off x="14592300" y="16579667"/>
          <a:ext cx="8890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5" name="フローチャート: 判断 694"/>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6" name="テキスト ボックス 695"/>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103257</xdr:rowOff>
    </xdr:from>
    <xdr:to>
      <xdr:col>76</xdr:col>
      <xdr:colOff>114300</xdr:colOff>
      <xdr:row>96</xdr:row>
      <xdr:rowOff>120467</xdr:rowOff>
    </xdr:to>
    <xdr:cxnSp macro="">
      <xdr:nvCxnSpPr>
        <xdr:cNvPr id="697" name="直線コネクタ 696"/>
        <xdr:cNvCxnSpPr/>
      </xdr:nvCxnSpPr>
      <xdr:spPr>
        <a:xfrm>
          <a:off x="13703300" y="16562457"/>
          <a:ext cx="8890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698" name="フローチャート: 判断 697"/>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699" name="テキスト ボックス 698"/>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88280</xdr:rowOff>
    </xdr:from>
    <xdr:to>
      <xdr:col>71</xdr:col>
      <xdr:colOff>177800</xdr:colOff>
      <xdr:row>96</xdr:row>
      <xdr:rowOff>103257</xdr:rowOff>
    </xdr:to>
    <xdr:cxnSp macro="">
      <xdr:nvCxnSpPr>
        <xdr:cNvPr id="700" name="直線コネクタ 699"/>
        <xdr:cNvCxnSpPr/>
      </xdr:nvCxnSpPr>
      <xdr:spPr>
        <a:xfrm>
          <a:off x="12814300" y="16547480"/>
          <a:ext cx="889000" cy="1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1" name="フローチャート: 判断 700"/>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2" name="テキスト ボックス 701"/>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3" name="フローチャート: 判断 702"/>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4" name="テキスト ボックス 703"/>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42681</xdr:rowOff>
    </xdr:from>
    <xdr:to>
      <xdr:col>85</xdr:col>
      <xdr:colOff>177800</xdr:colOff>
      <xdr:row>96</xdr:row>
      <xdr:rowOff>144281</xdr:rowOff>
    </xdr:to>
    <xdr:sp macro="" textlink="">
      <xdr:nvSpPr>
        <xdr:cNvPr id="710" name="楕円 709"/>
        <xdr:cNvSpPr/>
      </xdr:nvSpPr>
      <xdr:spPr>
        <a:xfrm>
          <a:off x="16268700" y="1650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65558</xdr:rowOff>
    </xdr:from>
    <xdr:ext cx="599010" cy="259045"/>
    <xdr:sp macro="" textlink="">
      <xdr:nvSpPr>
        <xdr:cNvPr id="711" name="公債費該当値テキスト"/>
        <xdr:cNvSpPr txBox="1"/>
      </xdr:nvSpPr>
      <xdr:spPr>
        <a:xfrm>
          <a:off x="16370300" y="1635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72817</xdr:rowOff>
    </xdr:from>
    <xdr:to>
      <xdr:col>81</xdr:col>
      <xdr:colOff>101600</xdr:colOff>
      <xdr:row>97</xdr:row>
      <xdr:rowOff>2967</xdr:rowOff>
    </xdr:to>
    <xdr:sp macro="" textlink="">
      <xdr:nvSpPr>
        <xdr:cNvPr id="712" name="楕円 711"/>
        <xdr:cNvSpPr/>
      </xdr:nvSpPr>
      <xdr:spPr>
        <a:xfrm>
          <a:off x="15430500" y="165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19494</xdr:rowOff>
    </xdr:from>
    <xdr:ext cx="599010" cy="259045"/>
    <xdr:sp macro="" textlink="">
      <xdr:nvSpPr>
        <xdr:cNvPr id="713" name="テキスト ボックス 712"/>
        <xdr:cNvSpPr txBox="1"/>
      </xdr:nvSpPr>
      <xdr:spPr>
        <a:xfrm>
          <a:off x="15181795" y="16307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69667</xdr:rowOff>
    </xdr:from>
    <xdr:to>
      <xdr:col>76</xdr:col>
      <xdr:colOff>165100</xdr:colOff>
      <xdr:row>96</xdr:row>
      <xdr:rowOff>171267</xdr:rowOff>
    </xdr:to>
    <xdr:sp macro="" textlink="">
      <xdr:nvSpPr>
        <xdr:cNvPr id="714" name="楕円 713"/>
        <xdr:cNvSpPr/>
      </xdr:nvSpPr>
      <xdr:spPr>
        <a:xfrm>
          <a:off x="14541500" y="1652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16344</xdr:rowOff>
    </xdr:from>
    <xdr:ext cx="599010" cy="259045"/>
    <xdr:sp macro="" textlink="">
      <xdr:nvSpPr>
        <xdr:cNvPr id="715" name="テキスト ボックス 714"/>
        <xdr:cNvSpPr txBox="1"/>
      </xdr:nvSpPr>
      <xdr:spPr>
        <a:xfrm>
          <a:off x="14292795" y="1630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52457</xdr:rowOff>
    </xdr:from>
    <xdr:to>
      <xdr:col>72</xdr:col>
      <xdr:colOff>38100</xdr:colOff>
      <xdr:row>96</xdr:row>
      <xdr:rowOff>154057</xdr:rowOff>
    </xdr:to>
    <xdr:sp macro="" textlink="">
      <xdr:nvSpPr>
        <xdr:cNvPr id="716" name="楕円 715"/>
        <xdr:cNvSpPr/>
      </xdr:nvSpPr>
      <xdr:spPr>
        <a:xfrm>
          <a:off x="13652500" y="165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170584</xdr:rowOff>
    </xdr:from>
    <xdr:ext cx="599010" cy="259045"/>
    <xdr:sp macro="" textlink="">
      <xdr:nvSpPr>
        <xdr:cNvPr id="717" name="テキスト ボックス 716"/>
        <xdr:cNvSpPr txBox="1"/>
      </xdr:nvSpPr>
      <xdr:spPr>
        <a:xfrm>
          <a:off x="13403795" y="1628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37480</xdr:rowOff>
    </xdr:from>
    <xdr:to>
      <xdr:col>67</xdr:col>
      <xdr:colOff>101600</xdr:colOff>
      <xdr:row>96</xdr:row>
      <xdr:rowOff>139080</xdr:rowOff>
    </xdr:to>
    <xdr:sp macro="" textlink="">
      <xdr:nvSpPr>
        <xdr:cNvPr id="718" name="楕円 717"/>
        <xdr:cNvSpPr/>
      </xdr:nvSpPr>
      <xdr:spPr>
        <a:xfrm>
          <a:off x="12763500" y="1649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155607</xdr:rowOff>
    </xdr:from>
    <xdr:ext cx="599010" cy="259045"/>
    <xdr:sp macro="" textlink="">
      <xdr:nvSpPr>
        <xdr:cNvPr id="719" name="テキスト ボックス 718"/>
        <xdr:cNvSpPr txBox="1"/>
      </xdr:nvSpPr>
      <xdr:spPr>
        <a:xfrm>
          <a:off x="12514795" y="16271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3" name="直線コネクタ 742"/>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4"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6"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7" name="直線コネクタ 746"/>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49"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0" name="フローチャート: 判断 749"/>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2" name="フローチャート: 判断 751"/>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3" name="テキスト ボックス 752"/>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5" name="フローチャート: 判断 754"/>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6" name="テキスト ボックス 755"/>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58" name="フローチャート: 判断 757"/>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59" name="テキスト ボックス 758"/>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0" name="フローチャート: 判断 759"/>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1" name="テキスト ボックス 760"/>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68"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2" name="テキスト ボックス 791"/>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4" name="テキスト ボックス 793"/>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0" name="直線コネクタ 799"/>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1"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3"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4" name="直線コネクタ 803"/>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6"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7" name="フローチャート: 判断 806"/>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09" name="フローチャート: 判断 808"/>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0" name="テキスト ボックス 809"/>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2" name="フローチャート: 判断 811"/>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3" name="テキスト ボックス 812"/>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5" name="フローチャート: 判断 814"/>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6" name="テキスト ボックス 815"/>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7" name="フローチャート: 判断 816"/>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18" name="テキスト ボックス 817"/>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5"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7" name="テキスト ボックス 82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9" name="テキスト ボックス 82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1" name="テキスト ボックス 83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3" name="テキスト ボックス 83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民生費が住民一人あたり</a:t>
          </a:r>
          <a:r>
            <a:rPr kumimoji="1" lang="en-US" altLang="ja-JP" sz="1300">
              <a:latin typeface="ＭＳ Ｐゴシック" panose="020B0600070205080204" pitchFamily="50" charset="-128"/>
              <a:ea typeface="ＭＳ Ｐゴシック" panose="020B0600070205080204" pitchFamily="50" charset="-128"/>
            </a:rPr>
            <a:t>194,286</a:t>
          </a:r>
          <a:r>
            <a:rPr kumimoji="1" lang="ja-JP" altLang="en-US" sz="1300">
              <a:latin typeface="ＭＳ Ｐゴシック" panose="020B0600070205080204" pitchFamily="50" charset="-128"/>
              <a:ea typeface="ＭＳ Ｐゴシック" panose="020B0600070205080204" pitchFamily="50" charset="-128"/>
            </a:rPr>
            <a:t>円最大構成項目となっており、昨年度からは逓増している。</a:t>
          </a:r>
        </a:p>
        <a:p>
          <a:r>
            <a:rPr kumimoji="1" lang="ja-JP" altLang="en-US" sz="1300">
              <a:latin typeface="ＭＳ Ｐゴシック" panose="020B0600070205080204" pitchFamily="50" charset="-128"/>
              <a:ea typeface="ＭＳ Ｐゴシック" panose="020B0600070205080204" pitchFamily="50" charset="-128"/>
            </a:rPr>
            <a:t>要因としては、障がい者福祉費の増による。</a:t>
          </a:r>
        </a:p>
        <a:p>
          <a:r>
            <a:rPr kumimoji="1" lang="ja-JP" altLang="en-US" sz="1300">
              <a:latin typeface="ＭＳ Ｐゴシック" panose="020B0600070205080204" pitchFamily="50" charset="-128"/>
              <a:ea typeface="ＭＳ Ｐゴシック" panose="020B0600070205080204" pitchFamily="50" charset="-128"/>
            </a:rPr>
            <a:t>教育費が昨年度から大幅に減少しており、要因としては深川中学校改築費の減による。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北海道深川市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財政収支改善に向けた取り組みと地方交付税の拡大が相まって、実質収支額は、増加の傾向にあった。しかし、</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は国庫支出金の減により、基金からの繰入金によって収支を調整したものの、実質収支額は減となっている。</a:t>
          </a:r>
        </a:p>
        <a:p>
          <a:r>
            <a:rPr kumimoji="1" lang="ja-JP" altLang="en-US" sz="1400">
              <a:latin typeface="ＭＳ ゴシック" pitchFamily="49" charset="-128"/>
              <a:ea typeface="ＭＳ ゴシック" pitchFamily="49" charset="-128"/>
            </a:rPr>
            <a:t>　実質収支が適正となるよう適切な予算編成に努める。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北海道深川市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病院事業の不良債務が多額となり、連結実質赤字比率が発生している。</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H21</a:t>
          </a:r>
          <a:r>
            <a:rPr kumimoji="1" lang="ja-JP" altLang="en-US" sz="1400">
              <a:latin typeface="ＭＳ ゴシック" pitchFamily="49" charset="-128"/>
              <a:ea typeface="ＭＳ ゴシック" pitchFamily="49" charset="-128"/>
            </a:rPr>
            <a:t>年度から「地方公共団体の財政の健全化に関する法律」に基づく、病院事業経営健全化計画を実施し、</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年度に健全化計画を完了したところ。</a:t>
          </a:r>
        </a:p>
        <a:p>
          <a:r>
            <a:rPr kumimoji="1" lang="ja-JP" altLang="en-US" sz="1400">
              <a:latin typeface="ＭＳ ゴシック" pitchFamily="49" charset="-128"/>
              <a:ea typeface="ＭＳ ゴシック" pitchFamily="49" charset="-128"/>
            </a:rPr>
            <a:t>　今後も病院の不良債務解消策を実施し、連結赤字の発生抑止に努める。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17278685</v>
      </c>
      <c r="BO4" s="461"/>
      <c r="BP4" s="461"/>
      <c r="BQ4" s="461"/>
      <c r="BR4" s="461"/>
      <c r="BS4" s="461"/>
      <c r="BT4" s="461"/>
      <c r="BU4" s="462"/>
      <c r="BV4" s="460">
        <v>18330304</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0.7</v>
      </c>
      <c r="CU4" s="642"/>
      <c r="CV4" s="642"/>
      <c r="CW4" s="642"/>
      <c r="CX4" s="642"/>
      <c r="CY4" s="642"/>
      <c r="CZ4" s="642"/>
      <c r="DA4" s="643"/>
      <c r="DB4" s="641">
        <v>2.5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17163192</v>
      </c>
      <c r="BO5" s="466"/>
      <c r="BP5" s="466"/>
      <c r="BQ5" s="466"/>
      <c r="BR5" s="466"/>
      <c r="BS5" s="466"/>
      <c r="BT5" s="466"/>
      <c r="BU5" s="467"/>
      <c r="BV5" s="465">
        <v>18092395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84.8</v>
      </c>
      <c r="CU5" s="436"/>
      <c r="CV5" s="436"/>
      <c r="CW5" s="436"/>
      <c r="CX5" s="436"/>
      <c r="CY5" s="436"/>
      <c r="CZ5" s="436"/>
      <c r="DA5" s="437"/>
      <c r="DB5" s="435">
        <v>84.4</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115493</v>
      </c>
      <c r="BO6" s="466"/>
      <c r="BP6" s="466"/>
      <c r="BQ6" s="466"/>
      <c r="BR6" s="466"/>
      <c r="BS6" s="466"/>
      <c r="BT6" s="466"/>
      <c r="BU6" s="467"/>
      <c r="BV6" s="465">
        <v>237909</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88.5</v>
      </c>
      <c r="CU6" s="616"/>
      <c r="CV6" s="616"/>
      <c r="CW6" s="616"/>
      <c r="CX6" s="616"/>
      <c r="CY6" s="616"/>
      <c r="CZ6" s="616"/>
      <c r="DA6" s="617"/>
      <c r="DB6" s="615">
        <v>88.1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94</v>
      </c>
      <c r="AV7" s="523"/>
      <c r="AW7" s="523"/>
      <c r="AX7" s="523"/>
      <c r="AY7" s="445" t="s">
        <v>106</v>
      </c>
      <c r="AZ7" s="446"/>
      <c r="BA7" s="446"/>
      <c r="BB7" s="446"/>
      <c r="BC7" s="446"/>
      <c r="BD7" s="446"/>
      <c r="BE7" s="446"/>
      <c r="BF7" s="446"/>
      <c r="BG7" s="446"/>
      <c r="BH7" s="446"/>
      <c r="BI7" s="446"/>
      <c r="BJ7" s="446"/>
      <c r="BK7" s="446"/>
      <c r="BL7" s="446"/>
      <c r="BM7" s="447"/>
      <c r="BN7" s="465">
        <v>48247</v>
      </c>
      <c r="BO7" s="466"/>
      <c r="BP7" s="466"/>
      <c r="BQ7" s="466"/>
      <c r="BR7" s="466"/>
      <c r="BS7" s="466"/>
      <c r="BT7" s="466"/>
      <c r="BU7" s="467"/>
      <c r="BV7" s="465">
        <v>29</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9279871</v>
      </c>
      <c r="CU7" s="466"/>
      <c r="CV7" s="466"/>
      <c r="CW7" s="466"/>
      <c r="CX7" s="466"/>
      <c r="CY7" s="466"/>
      <c r="CZ7" s="466"/>
      <c r="DA7" s="467"/>
      <c r="DB7" s="465">
        <v>9364499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67246</v>
      </c>
      <c r="BO8" s="466"/>
      <c r="BP8" s="466"/>
      <c r="BQ8" s="466"/>
      <c r="BR8" s="466"/>
      <c r="BS8" s="466"/>
      <c r="BT8" s="466"/>
      <c r="BU8" s="467"/>
      <c r="BV8" s="465">
        <v>237880</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0.26</v>
      </c>
      <c r="CU8" s="579"/>
      <c r="CV8" s="579"/>
      <c r="CW8" s="579"/>
      <c r="CX8" s="579"/>
      <c r="CY8" s="579"/>
      <c r="CZ8" s="579"/>
      <c r="DA8" s="580"/>
      <c r="DB8" s="578">
        <v>0.26</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21909</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102</v>
      </c>
      <c r="AV9" s="523"/>
      <c r="AW9" s="523"/>
      <c r="AX9" s="523"/>
      <c r="AY9" s="445" t="s">
        <v>115</v>
      </c>
      <c r="AZ9" s="446"/>
      <c r="BA9" s="446"/>
      <c r="BB9" s="446"/>
      <c r="BC9" s="446"/>
      <c r="BD9" s="446"/>
      <c r="BE9" s="446"/>
      <c r="BF9" s="446"/>
      <c r="BG9" s="446"/>
      <c r="BH9" s="446"/>
      <c r="BI9" s="446"/>
      <c r="BJ9" s="446"/>
      <c r="BK9" s="446"/>
      <c r="BL9" s="446"/>
      <c r="BM9" s="447"/>
      <c r="BN9" s="465">
        <v>-170634</v>
      </c>
      <c r="BO9" s="466"/>
      <c r="BP9" s="466"/>
      <c r="BQ9" s="466"/>
      <c r="BR9" s="466"/>
      <c r="BS9" s="466"/>
      <c r="BT9" s="466"/>
      <c r="BU9" s="467"/>
      <c r="BV9" s="465">
        <v>-12873</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22.8</v>
      </c>
      <c r="CU9" s="436"/>
      <c r="CV9" s="436"/>
      <c r="CW9" s="436"/>
      <c r="CX9" s="436"/>
      <c r="CY9" s="436"/>
      <c r="CZ9" s="436"/>
      <c r="DA9" s="437"/>
      <c r="DB9" s="435">
        <v>21.7</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23709</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21</v>
      </c>
      <c r="BO10" s="466"/>
      <c r="BP10" s="466"/>
      <c r="BQ10" s="466"/>
      <c r="BR10" s="466"/>
      <c r="BS10" s="466"/>
      <c r="BT10" s="466"/>
      <c r="BU10" s="467"/>
      <c r="BV10" s="465">
        <v>32</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20804</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20713</v>
      </c>
      <c r="S13" s="569"/>
      <c r="T13" s="569"/>
      <c r="U13" s="569"/>
      <c r="V13" s="570"/>
      <c r="W13" s="556" t="s">
        <v>140</v>
      </c>
      <c r="X13" s="478"/>
      <c r="Y13" s="478"/>
      <c r="Z13" s="478"/>
      <c r="AA13" s="478"/>
      <c r="AB13" s="479"/>
      <c r="AC13" s="441">
        <v>1743</v>
      </c>
      <c r="AD13" s="442"/>
      <c r="AE13" s="442"/>
      <c r="AF13" s="442"/>
      <c r="AG13" s="443"/>
      <c r="AH13" s="441">
        <v>2066</v>
      </c>
      <c r="AI13" s="442"/>
      <c r="AJ13" s="442"/>
      <c r="AK13" s="442"/>
      <c r="AL13" s="444"/>
      <c r="AM13" s="534" t="s">
        <v>141</v>
      </c>
      <c r="AN13" s="439"/>
      <c r="AO13" s="439"/>
      <c r="AP13" s="439"/>
      <c r="AQ13" s="439"/>
      <c r="AR13" s="439"/>
      <c r="AS13" s="439"/>
      <c r="AT13" s="440"/>
      <c r="AU13" s="522" t="s">
        <v>125</v>
      </c>
      <c r="AV13" s="523"/>
      <c r="AW13" s="523"/>
      <c r="AX13" s="523"/>
      <c r="AY13" s="445" t="s">
        <v>142</v>
      </c>
      <c r="AZ13" s="446"/>
      <c r="BA13" s="446"/>
      <c r="BB13" s="446"/>
      <c r="BC13" s="446"/>
      <c r="BD13" s="446"/>
      <c r="BE13" s="446"/>
      <c r="BF13" s="446"/>
      <c r="BG13" s="446"/>
      <c r="BH13" s="446"/>
      <c r="BI13" s="446"/>
      <c r="BJ13" s="446"/>
      <c r="BK13" s="446"/>
      <c r="BL13" s="446"/>
      <c r="BM13" s="447"/>
      <c r="BN13" s="465">
        <v>-170613</v>
      </c>
      <c r="BO13" s="466"/>
      <c r="BP13" s="466"/>
      <c r="BQ13" s="466"/>
      <c r="BR13" s="466"/>
      <c r="BS13" s="466"/>
      <c r="BT13" s="466"/>
      <c r="BU13" s="467"/>
      <c r="BV13" s="465">
        <v>-12841</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14.9</v>
      </c>
      <c r="CU13" s="436"/>
      <c r="CV13" s="436"/>
      <c r="CW13" s="436"/>
      <c r="CX13" s="436"/>
      <c r="CY13" s="436"/>
      <c r="CZ13" s="436"/>
      <c r="DA13" s="437"/>
      <c r="DB13" s="435">
        <v>14.6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21237</v>
      </c>
      <c r="S14" s="569"/>
      <c r="T14" s="569"/>
      <c r="U14" s="569"/>
      <c r="V14" s="570"/>
      <c r="W14" s="571"/>
      <c r="X14" s="481"/>
      <c r="Y14" s="481"/>
      <c r="Z14" s="481"/>
      <c r="AA14" s="481"/>
      <c r="AB14" s="482"/>
      <c r="AC14" s="561">
        <v>17.600000000000001</v>
      </c>
      <c r="AD14" s="562"/>
      <c r="AE14" s="562"/>
      <c r="AF14" s="562"/>
      <c r="AG14" s="563"/>
      <c r="AH14" s="561">
        <v>19.3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135.6</v>
      </c>
      <c r="CU14" s="573"/>
      <c r="CV14" s="573"/>
      <c r="CW14" s="573"/>
      <c r="CX14" s="573"/>
      <c r="CY14" s="573"/>
      <c r="CZ14" s="573"/>
      <c r="DA14" s="574"/>
      <c r="DB14" s="572">
        <v>142.4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21156</v>
      </c>
      <c r="S15" s="569"/>
      <c r="T15" s="569"/>
      <c r="U15" s="569"/>
      <c r="V15" s="570"/>
      <c r="W15" s="556" t="s">
        <v>147</v>
      </c>
      <c r="X15" s="478"/>
      <c r="Y15" s="478"/>
      <c r="Z15" s="478"/>
      <c r="AA15" s="478"/>
      <c r="AB15" s="479"/>
      <c r="AC15" s="441">
        <v>1267</v>
      </c>
      <c r="AD15" s="442"/>
      <c r="AE15" s="442"/>
      <c r="AF15" s="442"/>
      <c r="AG15" s="443"/>
      <c r="AH15" s="441">
        <v>1376</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2210745</v>
      </c>
      <c r="BO15" s="461"/>
      <c r="BP15" s="461"/>
      <c r="BQ15" s="461"/>
      <c r="BR15" s="461"/>
      <c r="BS15" s="461"/>
      <c r="BT15" s="461"/>
      <c r="BU15" s="462"/>
      <c r="BV15" s="460">
        <v>2185794</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12.8</v>
      </c>
      <c r="AD16" s="562"/>
      <c r="AE16" s="562"/>
      <c r="AF16" s="562"/>
      <c r="AG16" s="563"/>
      <c r="AH16" s="561">
        <v>12.8</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8331389</v>
      </c>
      <c r="BO16" s="466"/>
      <c r="BP16" s="466"/>
      <c r="BQ16" s="466"/>
      <c r="BR16" s="466"/>
      <c r="BS16" s="466"/>
      <c r="BT16" s="466"/>
      <c r="BU16" s="467"/>
      <c r="BV16" s="465">
        <v>8416936</v>
      </c>
      <c r="BW16" s="466"/>
      <c r="BX16" s="466"/>
      <c r="BY16" s="466"/>
      <c r="BZ16" s="466"/>
      <c r="CA16" s="466"/>
      <c r="CB16" s="466"/>
      <c r="CC16" s="467"/>
      <c r="CD16" s="200"/>
      <c r="CE16" s="463" t="s">
        <v>153</v>
      </c>
      <c r="CF16" s="463"/>
      <c r="CG16" s="463"/>
      <c r="CH16" s="463"/>
      <c r="CI16" s="463"/>
      <c r="CJ16" s="463"/>
      <c r="CK16" s="463"/>
      <c r="CL16" s="463"/>
      <c r="CM16" s="463"/>
      <c r="CN16" s="463"/>
      <c r="CO16" s="463"/>
      <c r="CP16" s="463"/>
      <c r="CQ16" s="463"/>
      <c r="CR16" s="463"/>
      <c r="CS16" s="464"/>
      <c r="CT16" s="435">
        <v>6.7</v>
      </c>
      <c r="CU16" s="436"/>
      <c r="CV16" s="436"/>
      <c r="CW16" s="436"/>
      <c r="CX16" s="436"/>
      <c r="CY16" s="436"/>
      <c r="CZ16" s="436"/>
      <c r="DA16" s="437"/>
      <c r="DB16" s="435">
        <v>14.9</v>
      </c>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6885</v>
      </c>
      <c r="AD17" s="442"/>
      <c r="AE17" s="442"/>
      <c r="AF17" s="442"/>
      <c r="AG17" s="443"/>
      <c r="AH17" s="441">
        <v>7278</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2761007</v>
      </c>
      <c r="BO17" s="466"/>
      <c r="BP17" s="466"/>
      <c r="BQ17" s="466"/>
      <c r="BR17" s="466"/>
      <c r="BS17" s="466"/>
      <c r="BT17" s="466"/>
      <c r="BU17" s="467"/>
      <c r="BV17" s="465">
        <v>2741127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529.41999999999996</v>
      </c>
      <c r="M18" s="530"/>
      <c r="N18" s="530"/>
      <c r="O18" s="530"/>
      <c r="P18" s="530"/>
      <c r="Q18" s="530"/>
      <c r="R18" s="531"/>
      <c r="S18" s="531"/>
      <c r="T18" s="531"/>
      <c r="U18" s="531"/>
      <c r="V18" s="532"/>
      <c r="W18" s="546"/>
      <c r="X18" s="547"/>
      <c r="Y18" s="547"/>
      <c r="Z18" s="547"/>
      <c r="AA18" s="547"/>
      <c r="AB18" s="557"/>
      <c r="AC18" s="429">
        <v>69.599999999999994</v>
      </c>
      <c r="AD18" s="430"/>
      <c r="AE18" s="430"/>
      <c r="AF18" s="430"/>
      <c r="AG18" s="533"/>
      <c r="AH18" s="429">
        <v>67.900000000000006</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7967507</v>
      </c>
      <c r="BO18" s="466"/>
      <c r="BP18" s="466"/>
      <c r="BQ18" s="466"/>
      <c r="BR18" s="466"/>
      <c r="BS18" s="466"/>
      <c r="BT18" s="466"/>
      <c r="BU18" s="467"/>
      <c r="BV18" s="465">
        <v>7993296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41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10602960</v>
      </c>
      <c r="BO19" s="466"/>
      <c r="BP19" s="466"/>
      <c r="BQ19" s="466"/>
      <c r="BR19" s="466"/>
      <c r="BS19" s="466"/>
      <c r="BT19" s="466"/>
      <c r="BU19" s="467"/>
      <c r="BV19" s="465">
        <v>10621024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9669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22575692</v>
      </c>
      <c r="BO23" s="466"/>
      <c r="BP23" s="466"/>
      <c r="BQ23" s="466"/>
      <c r="BR23" s="466"/>
      <c r="BS23" s="466"/>
      <c r="BT23" s="466"/>
      <c r="BU23" s="467"/>
      <c r="BV23" s="465">
        <v>23073996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8320</v>
      </c>
      <c r="R24" s="442"/>
      <c r="S24" s="442"/>
      <c r="T24" s="442"/>
      <c r="U24" s="442"/>
      <c r="V24" s="443"/>
      <c r="W24" s="507"/>
      <c r="X24" s="498"/>
      <c r="Y24" s="499"/>
      <c r="Z24" s="438" t="s">
        <v>172</v>
      </c>
      <c r="AA24" s="439"/>
      <c r="AB24" s="439"/>
      <c r="AC24" s="439"/>
      <c r="AD24" s="439"/>
      <c r="AE24" s="439"/>
      <c r="AF24" s="439"/>
      <c r="AG24" s="440"/>
      <c r="AH24" s="441">
        <v>211</v>
      </c>
      <c r="AI24" s="442"/>
      <c r="AJ24" s="442"/>
      <c r="AK24" s="442"/>
      <c r="AL24" s="443"/>
      <c r="AM24" s="441">
        <v>668870</v>
      </c>
      <c r="AN24" s="442"/>
      <c r="AO24" s="442"/>
      <c r="AP24" s="442"/>
      <c r="AQ24" s="442"/>
      <c r="AR24" s="443"/>
      <c r="AS24" s="441">
        <v>3170</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18271959</v>
      </c>
      <c r="BO24" s="466"/>
      <c r="BP24" s="466"/>
      <c r="BQ24" s="466"/>
      <c r="BR24" s="466"/>
      <c r="BS24" s="466"/>
      <c r="BT24" s="466"/>
      <c r="BU24" s="467"/>
      <c r="BV24" s="465">
        <v>18834004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6840</v>
      </c>
      <c r="R25" s="442"/>
      <c r="S25" s="442"/>
      <c r="T25" s="442"/>
      <c r="U25" s="442"/>
      <c r="V25" s="443"/>
      <c r="W25" s="507"/>
      <c r="X25" s="498"/>
      <c r="Y25" s="499"/>
      <c r="Z25" s="438" t="s">
        <v>175</v>
      </c>
      <c r="AA25" s="439"/>
      <c r="AB25" s="439"/>
      <c r="AC25" s="439"/>
      <c r="AD25" s="439"/>
      <c r="AE25" s="439"/>
      <c r="AF25" s="439"/>
      <c r="AG25" s="440"/>
      <c r="AH25" s="441" t="s">
        <v>176</v>
      </c>
      <c r="AI25" s="442"/>
      <c r="AJ25" s="442"/>
      <c r="AK25" s="442"/>
      <c r="AL25" s="443"/>
      <c r="AM25" s="441" t="s">
        <v>176</v>
      </c>
      <c r="AN25" s="442"/>
      <c r="AO25" s="442"/>
      <c r="AP25" s="442"/>
      <c r="AQ25" s="442"/>
      <c r="AR25" s="443"/>
      <c r="AS25" s="441" t="s">
        <v>177</v>
      </c>
      <c r="AT25" s="442"/>
      <c r="AU25" s="442"/>
      <c r="AV25" s="442"/>
      <c r="AW25" s="442"/>
      <c r="AX25" s="444"/>
      <c r="AY25" s="457" t="s">
        <v>178</v>
      </c>
      <c r="AZ25" s="458"/>
      <c r="BA25" s="458"/>
      <c r="BB25" s="458"/>
      <c r="BC25" s="458"/>
      <c r="BD25" s="458"/>
      <c r="BE25" s="458"/>
      <c r="BF25" s="458"/>
      <c r="BG25" s="458"/>
      <c r="BH25" s="458"/>
      <c r="BI25" s="458"/>
      <c r="BJ25" s="458"/>
      <c r="BK25" s="458"/>
      <c r="BL25" s="458"/>
      <c r="BM25" s="459"/>
      <c r="BN25" s="460">
        <v>1303697</v>
      </c>
      <c r="BO25" s="461"/>
      <c r="BP25" s="461"/>
      <c r="BQ25" s="461"/>
      <c r="BR25" s="461"/>
      <c r="BS25" s="461"/>
      <c r="BT25" s="461"/>
      <c r="BU25" s="462"/>
      <c r="BV25" s="460">
        <v>1681517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179</v>
      </c>
      <c r="F26" s="439"/>
      <c r="G26" s="439"/>
      <c r="H26" s="439"/>
      <c r="I26" s="439"/>
      <c r="J26" s="439"/>
      <c r="K26" s="440"/>
      <c r="L26" s="441">
        <v>1</v>
      </c>
      <c r="M26" s="442"/>
      <c r="N26" s="442"/>
      <c r="O26" s="442"/>
      <c r="P26" s="443"/>
      <c r="Q26" s="441">
        <v>6060</v>
      </c>
      <c r="R26" s="442"/>
      <c r="S26" s="442"/>
      <c r="T26" s="442"/>
      <c r="U26" s="442"/>
      <c r="V26" s="443"/>
      <c r="W26" s="507"/>
      <c r="X26" s="498"/>
      <c r="Y26" s="499"/>
      <c r="Z26" s="438" t="s">
        <v>180</v>
      </c>
      <c r="AA26" s="520"/>
      <c r="AB26" s="520"/>
      <c r="AC26" s="520"/>
      <c r="AD26" s="520"/>
      <c r="AE26" s="520"/>
      <c r="AF26" s="520"/>
      <c r="AG26" s="521"/>
      <c r="AH26" s="441" t="s">
        <v>181</v>
      </c>
      <c r="AI26" s="442"/>
      <c r="AJ26" s="442"/>
      <c r="AK26" s="442"/>
      <c r="AL26" s="443"/>
      <c r="AM26" s="441" t="s">
        <v>176</v>
      </c>
      <c r="AN26" s="442"/>
      <c r="AO26" s="442"/>
      <c r="AP26" s="442"/>
      <c r="AQ26" s="442"/>
      <c r="AR26" s="443"/>
      <c r="AS26" s="441" t="s">
        <v>176</v>
      </c>
      <c r="AT26" s="442"/>
      <c r="AU26" s="442"/>
      <c r="AV26" s="442"/>
      <c r="AW26" s="442"/>
      <c r="AX26" s="444"/>
      <c r="AY26" s="474" t="s">
        <v>182</v>
      </c>
      <c r="AZ26" s="475"/>
      <c r="BA26" s="475"/>
      <c r="BB26" s="475"/>
      <c r="BC26" s="475"/>
      <c r="BD26" s="475"/>
      <c r="BE26" s="475"/>
      <c r="BF26" s="475"/>
      <c r="BG26" s="475"/>
      <c r="BH26" s="475"/>
      <c r="BI26" s="475"/>
      <c r="BJ26" s="475"/>
      <c r="BK26" s="475"/>
      <c r="BL26" s="475"/>
      <c r="BM26" s="476"/>
      <c r="BN26" s="465" t="s">
        <v>176</v>
      </c>
      <c r="BO26" s="466"/>
      <c r="BP26" s="466"/>
      <c r="BQ26" s="466"/>
      <c r="BR26" s="466"/>
      <c r="BS26" s="466"/>
      <c r="BT26" s="466"/>
      <c r="BU26" s="467"/>
      <c r="BV26" s="465" t="s">
        <v>181</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183</v>
      </c>
      <c r="F27" s="439"/>
      <c r="G27" s="439"/>
      <c r="H27" s="439"/>
      <c r="I27" s="439"/>
      <c r="J27" s="439"/>
      <c r="K27" s="440"/>
      <c r="L27" s="441">
        <v>1</v>
      </c>
      <c r="M27" s="442"/>
      <c r="N27" s="442"/>
      <c r="O27" s="442"/>
      <c r="P27" s="443"/>
      <c r="Q27" s="441">
        <v>3760</v>
      </c>
      <c r="R27" s="442"/>
      <c r="S27" s="442"/>
      <c r="T27" s="442"/>
      <c r="U27" s="442"/>
      <c r="V27" s="443"/>
      <c r="W27" s="507"/>
      <c r="X27" s="498"/>
      <c r="Y27" s="499"/>
      <c r="Z27" s="438" t="s">
        <v>184</v>
      </c>
      <c r="AA27" s="439"/>
      <c r="AB27" s="439"/>
      <c r="AC27" s="439"/>
      <c r="AD27" s="439"/>
      <c r="AE27" s="439"/>
      <c r="AF27" s="439"/>
      <c r="AG27" s="440"/>
      <c r="AH27" s="441">
        <v>9</v>
      </c>
      <c r="AI27" s="442"/>
      <c r="AJ27" s="442"/>
      <c r="AK27" s="442"/>
      <c r="AL27" s="443"/>
      <c r="AM27" s="441">
        <v>33698</v>
      </c>
      <c r="AN27" s="442"/>
      <c r="AO27" s="442"/>
      <c r="AP27" s="442"/>
      <c r="AQ27" s="442"/>
      <c r="AR27" s="443"/>
      <c r="AS27" s="441">
        <v>3744</v>
      </c>
      <c r="AT27" s="442"/>
      <c r="AU27" s="442"/>
      <c r="AV27" s="442"/>
      <c r="AW27" s="442"/>
      <c r="AX27" s="444"/>
      <c r="AY27" s="471" t="s">
        <v>185</v>
      </c>
      <c r="AZ27" s="472"/>
      <c r="BA27" s="472"/>
      <c r="BB27" s="472"/>
      <c r="BC27" s="472"/>
      <c r="BD27" s="472"/>
      <c r="BE27" s="472"/>
      <c r="BF27" s="472"/>
      <c r="BG27" s="472"/>
      <c r="BH27" s="472"/>
      <c r="BI27" s="472"/>
      <c r="BJ27" s="472"/>
      <c r="BK27" s="472"/>
      <c r="BL27" s="472"/>
      <c r="BM27" s="473"/>
      <c r="BN27" s="468">
        <v>248510</v>
      </c>
      <c r="BO27" s="469"/>
      <c r="BP27" s="469"/>
      <c r="BQ27" s="469"/>
      <c r="BR27" s="469"/>
      <c r="BS27" s="469"/>
      <c r="BT27" s="469"/>
      <c r="BU27" s="470"/>
      <c r="BV27" s="468">
        <v>248136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186</v>
      </c>
      <c r="F28" s="439"/>
      <c r="G28" s="439"/>
      <c r="H28" s="439"/>
      <c r="I28" s="439"/>
      <c r="J28" s="439"/>
      <c r="K28" s="440"/>
      <c r="L28" s="441">
        <v>1</v>
      </c>
      <c r="M28" s="442"/>
      <c r="N28" s="442"/>
      <c r="O28" s="442"/>
      <c r="P28" s="443"/>
      <c r="Q28" s="441">
        <v>3370</v>
      </c>
      <c r="R28" s="442"/>
      <c r="S28" s="442"/>
      <c r="T28" s="442"/>
      <c r="U28" s="442"/>
      <c r="V28" s="443"/>
      <c r="W28" s="507"/>
      <c r="X28" s="498"/>
      <c r="Y28" s="499"/>
      <c r="Z28" s="438" t="s">
        <v>187</v>
      </c>
      <c r="AA28" s="439"/>
      <c r="AB28" s="439"/>
      <c r="AC28" s="439"/>
      <c r="AD28" s="439"/>
      <c r="AE28" s="439"/>
      <c r="AF28" s="439"/>
      <c r="AG28" s="440"/>
      <c r="AH28" s="441" t="s">
        <v>181</v>
      </c>
      <c r="AI28" s="442"/>
      <c r="AJ28" s="442"/>
      <c r="AK28" s="442"/>
      <c r="AL28" s="443"/>
      <c r="AM28" s="441" t="s">
        <v>176</v>
      </c>
      <c r="AN28" s="442"/>
      <c r="AO28" s="442"/>
      <c r="AP28" s="442"/>
      <c r="AQ28" s="442"/>
      <c r="AR28" s="443"/>
      <c r="AS28" s="441" t="s">
        <v>176</v>
      </c>
      <c r="AT28" s="442"/>
      <c r="AU28" s="442"/>
      <c r="AV28" s="442"/>
      <c r="AW28" s="442"/>
      <c r="AX28" s="444"/>
      <c r="AY28" s="448" t="s">
        <v>188</v>
      </c>
      <c r="AZ28" s="449"/>
      <c r="BA28" s="449"/>
      <c r="BB28" s="450"/>
      <c r="BC28" s="457" t="s">
        <v>48</v>
      </c>
      <c r="BD28" s="458"/>
      <c r="BE28" s="458"/>
      <c r="BF28" s="458"/>
      <c r="BG28" s="458"/>
      <c r="BH28" s="458"/>
      <c r="BI28" s="458"/>
      <c r="BJ28" s="458"/>
      <c r="BK28" s="458"/>
      <c r="BL28" s="458"/>
      <c r="BM28" s="459"/>
      <c r="BN28" s="460">
        <v>505183</v>
      </c>
      <c r="BO28" s="461"/>
      <c r="BP28" s="461"/>
      <c r="BQ28" s="461"/>
      <c r="BR28" s="461"/>
      <c r="BS28" s="461"/>
      <c r="BT28" s="461"/>
      <c r="BU28" s="462"/>
      <c r="BV28" s="460">
        <v>505162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189</v>
      </c>
      <c r="F29" s="439"/>
      <c r="G29" s="439"/>
      <c r="H29" s="439"/>
      <c r="I29" s="439"/>
      <c r="J29" s="439"/>
      <c r="K29" s="440"/>
      <c r="L29" s="441">
        <v>14</v>
      </c>
      <c r="M29" s="442"/>
      <c r="N29" s="442"/>
      <c r="O29" s="442"/>
      <c r="P29" s="443"/>
      <c r="Q29" s="441">
        <v>3170</v>
      </c>
      <c r="R29" s="442"/>
      <c r="S29" s="442"/>
      <c r="T29" s="442"/>
      <c r="U29" s="442"/>
      <c r="V29" s="443"/>
      <c r="W29" s="508"/>
      <c r="X29" s="509"/>
      <c r="Y29" s="510"/>
      <c r="Z29" s="438" t="s">
        <v>190</v>
      </c>
      <c r="AA29" s="439"/>
      <c r="AB29" s="439"/>
      <c r="AC29" s="439"/>
      <c r="AD29" s="439"/>
      <c r="AE29" s="439"/>
      <c r="AF29" s="439"/>
      <c r="AG29" s="440"/>
      <c r="AH29" s="441">
        <v>220</v>
      </c>
      <c r="AI29" s="442"/>
      <c r="AJ29" s="442"/>
      <c r="AK29" s="442"/>
      <c r="AL29" s="443"/>
      <c r="AM29" s="441">
        <v>702568</v>
      </c>
      <c r="AN29" s="442"/>
      <c r="AO29" s="442"/>
      <c r="AP29" s="442"/>
      <c r="AQ29" s="442"/>
      <c r="AR29" s="443"/>
      <c r="AS29" s="441">
        <v>3193</v>
      </c>
      <c r="AT29" s="442"/>
      <c r="AU29" s="442"/>
      <c r="AV29" s="442"/>
      <c r="AW29" s="442"/>
      <c r="AX29" s="444"/>
      <c r="AY29" s="451"/>
      <c r="AZ29" s="452"/>
      <c r="BA29" s="452"/>
      <c r="BB29" s="453"/>
      <c r="BC29" s="445" t="s">
        <v>191</v>
      </c>
      <c r="BD29" s="446"/>
      <c r="BE29" s="446"/>
      <c r="BF29" s="446"/>
      <c r="BG29" s="446"/>
      <c r="BH29" s="446"/>
      <c r="BI29" s="446"/>
      <c r="BJ29" s="446"/>
      <c r="BK29" s="446"/>
      <c r="BL29" s="446"/>
      <c r="BM29" s="447"/>
      <c r="BN29" s="465">
        <v>609645</v>
      </c>
      <c r="BO29" s="466"/>
      <c r="BP29" s="466"/>
      <c r="BQ29" s="466"/>
      <c r="BR29" s="466"/>
      <c r="BS29" s="466"/>
      <c r="BT29" s="466"/>
      <c r="BU29" s="467"/>
      <c r="BV29" s="465">
        <v>609589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192</v>
      </c>
      <c r="X30" s="518"/>
      <c r="Y30" s="518"/>
      <c r="Z30" s="518"/>
      <c r="AA30" s="518"/>
      <c r="AB30" s="518"/>
      <c r="AC30" s="518"/>
      <c r="AD30" s="518"/>
      <c r="AE30" s="518"/>
      <c r="AF30" s="518"/>
      <c r="AG30" s="519"/>
      <c r="AH30" s="429">
        <v>98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710843</v>
      </c>
      <c r="BO30" s="469"/>
      <c r="BP30" s="469"/>
      <c r="BQ30" s="469"/>
      <c r="BR30" s="469"/>
      <c r="BS30" s="469"/>
      <c r="BT30" s="469"/>
      <c r="BU30" s="470"/>
      <c r="BV30" s="468">
        <v>658362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199</v>
      </c>
      <c r="D33" s="428"/>
      <c r="E33" s="427" t="s">
        <v>200</v>
      </c>
      <c r="F33" s="427"/>
      <c r="G33" s="427"/>
      <c r="H33" s="427"/>
      <c r="I33" s="427"/>
      <c r="J33" s="427"/>
      <c r="K33" s="427"/>
      <c r="L33" s="427"/>
      <c r="M33" s="427"/>
      <c r="N33" s="427"/>
      <c r="O33" s="427"/>
      <c r="P33" s="427"/>
      <c r="Q33" s="427"/>
      <c r="R33" s="427"/>
      <c r="S33" s="427"/>
      <c r="T33" s="215"/>
      <c r="U33" s="428" t="s">
        <v>201</v>
      </c>
      <c r="V33" s="428"/>
      <c r="W33" s="427" t="s">
        <v>202</v>
      </c>
      <c r="X33" s="427"/>
      <c r="Y33" s="427"/>
      <c r="Z33" s="427"/>
      <c r="AA33" s="427"/>
      <c r="AB33" s="427"/>
      <c r="AC33" s="427"/>
      <c r="AD33" s="427"/>
      <c r="AE33" s="427"/>
      <c r="AF33" s="427"/>
      <c r="AG33" s="427"/>
      <c r="AH33" s="427"/>
      <c r="AI33" s="427"/>
      <c r="AJ33" s="427"/>
      <c r="AK33" s="427"/>
      <c r="AL33" s="215"/>
      <c r="AM33" s="428" t="s">
        <v>199</v>
      </c>
      <c r="AN33" s="428"/>
      <c r="AO33" s="427" t="s">
        <v>203</v>
      </c>
      <c r="AP33" s="427"/>
      <c r="AQ33" s="427"/>
      <c r="AR33" s="427"/>
      <c r="AS33" s="427"/>
      <c r="AT33" s="427"/>
      <c r="AU33" s="427"/>
      <c r="AV33" s="427"/>
      <c r="AW33" s="427"/>
      <c r="AX33" s="427"/>
      <c r="AY33" s="427"/>
      <c r="AZ33" s="427"/>
      <c r="BA33" s="427"/>
      <c r="BB33" s="427"/>
      <c r="BC33" s="427"/>
      <c r="BD33" s="216"/>
      <c r="BE33" s="427" t="s">
        <v>204</v>
      </c>
      <c r="BF33" s="427"/>
      <c r="BG33" s="427" t="s">
        <v>205</v>
      </c>
      <c r="BH33" s="427"/>
      <c r="BI33" s="427"/>
      <c r="BJ33" s="427"/>
      <c r="BK33" s="427"/>
      <c r="BL33" s="427"/>
      <c r="BM33" s="427"/>
      <c r="BN33" s="427"/>
      <c r="BO33" s="427"/>
      <c r="BP33" s="427"/>
      <c r="BQ33" s="427"/>
      <c r="BR33" s="427"/>
      <c r="BS33" s="427"/>
      <c r="BT33" s="427"/>
      <c r="BU33" s="427"/>
      <c r="BV33" s="216"/>
      <c r="BW33" s="428" t="s">
        <v>204</v>
      </c>
      <c r="BX33" s="428"/>
      <c r="BY33" s="427" t="s">
        <v>206</v>
      </c>
      <c r="BZ33" s="427"/>
      <c r="CA33" s="427"/>
      <c r="CB33" s="427"/>
      <c r="CC33" s="427"/>
      <c r="CD33" s="427"/>
      <c r="CE33" s="427"/>
      <c r="CF33" s="427"/>
      <c r="CG33" s="427"/>
      <c r="CH33" s="427"/>
      <c r="CI33" s="427"/>
      <c r="CJ33" s="427"/>
      <c r="CK33" s="427"/>
      <c r="CL33" s="427"/>
      <c r="CM33" s="427"/>
      <c r="CN33" s="215"/>
      <c r="CO33" s="428" t="s">
        <v>207</v>
      </c>
      <c r="CP33" s="428"/>
      <c r="CQ33" s="427" t="s">
        <v>208</v>
      </c>
      <c r="CR33" s="427"/>
      <c r="CS33" s="427"/>
      <c r="CT33" s="427"/>
      <c r="CU33" s="427"/>
      <c r="CV33" s="427"/>
      <c r="CW33" s="427"/>
      <c r="CX33" s="427"/>
      <c r="CY33" s="427"/>
      <c r="CZ33" s="427"/>
      <c r="DA33" s="427"/>
      <c r="DB33" s="427"/>
      <c r="DC33" s="427"/>
      <c r="DD33" s="427"/>
      <c r="DE33" s="427"/>
      <c r="DF33" s="215"/>
      <c r="DG33" s="426" t="s">
        <v>209</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深川地区消防組合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深川振興公社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病院事業会計</v>
      </c>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IF('各会計、関係団体の財政状況及び健全化判断比率'!B34="","",'各会計、関係団体の財政状況及び健全化判断比率'!B34)</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北空知衛生センター組合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北空知葬斎組合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北空知広域水道企業団</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中・北空知廃棄物処理広域連合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空知教育センター組合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北空知圏学校給食組合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210</v>
      </c>
      <c r="C46" s="185"/>
      <c r="D46" s="185"/>
      <c r="E46" s="185" t="s">
        <v>211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214</v>
      </c>
    </row>
    <row r="50" spans="5:5" x14ac:dyDescent="0.15">
      <c r="E50" s="187" t="s">
        <v>215</v>
      </c>
    </row>
    <row r="51" spans="5:5" x14ac:dyDescent="0.15">
      <c r="E51" s="187" t="s">
        <v>216</v>
      </c>
    </row>
    <row r="52" spans="5:5" x14ac:dyDescent="0.15">
      <c r="E52" s="187" t="s">
        <v>217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sdirCado6AikijnaWEVh5jFAaIGBQAC4w3rBD3z6bYjtui73g3a82RsSE/IfgEUlZs8mLP3YekY+sFc2qErzg==" saltValue="lLAQcz2dBDknmFILpxVx1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34"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3" t="s">
        <v>563</v>
      </c>
      <c r="D34" s="1243"/>
      <c r="E34" s="1244"/>
      <c r="F34" s="32" t="s">
        <v>564</v>
      </c>
      <c r="G34" s="33" t="s">
        <v>565</v>
      </c>
      <c r="H34" s="33" t="s">
        <v>566</v>
      </c>
      <c r="I34" s="33" t="s">
        <v>567</v>
      </c>
      <c r="J34" s="34" t="s">
        <v>568</v>
      </c>
      <c r="K34" s="22"/>
      <c r="L34" s="22"/>
      <c r="M34" s="22"/>
      <c r="N34" s="22"/>
      <c r="O34" s="22"/>
      <c r="P34" s="22"/>
    </row>
    <row r="35" spans="1:16" ht="39" customHeight="1" x14ac:dyDescent="0.15">
      <c r="A35" s="22"/>
      <c r="B35" s="35"/>
      <c r="C35" s="1237" t="s">
        <v>569</v>
      </c>
      <c r="D35" s="1238"/>
      <c r="E35" s="1239"/>
      <c r="F35" s="36">
        <v>2.4500000000000002</v>
      </c>
      <c r="G35" s="37">
        <v>2.2799999999999998</v>
      </c>
      <c r="H35" s="37">
        <v>2.41</v>
      </c>
      <c r="I35" s="37">
        <v>2.86</v>
      </c>
      <c r="J35" s="38">
        <v>3.27</v>
      </c>
      <c r="K35" s="22"/>
      <c r="L35" s="22"/>
      <c r="M35" s="22"/>
      <c r="N35" s="22"/>
      <c r="O35" s="22"/>
      <c r="P35" s="22"/>
    </row>
    <row r="36" spans="1:16" ht="39" customHeight="1" x14ac:dyDescent="0.15">
      <c r="A36" s="22"/>
      <c r="B36" s="35"/>
      <c r="C36" s="1237" t="s">
        <v>570</v>
      </c>
      <c r="D36" s="1238"/>
      <c r="E36" s="1239"/>
      <c r="F36" s="36">
        <v>0.48</v>
      </c>
      <c r="G36" s="37">
        <v>1</v>
      </c>
      <c r="H36" s="37">
        <v>1.07</v>
      </c>
      <c r="I36" s="37">
        <v>1.25</v>
      </c>
      <c r="J36" s="38">
        <v>1.5</v>
      </c>
      <c r="K36" s="22"/>
      <c r="L36" s="22"/>
      <c r="M36" s="22"/>
      <c r="N36" s="22"/>
      <c r="O36" s="22"/>
      <c r="P36" s="22"/>
    </row>
    <row r="37" spans="1:16" ht="39" customHeight="1" x14ac:dyDescent="0.15">
      <c r="A37" s="22"/>
      <c r="B37" s="35"/>
      <c r="C37" s="1237" t="s">
        <v>571</v>
      </c>
      <c r="D37" s="1238"/>
      <c r="E37" s="1239"/>
      <c r="F37" s="36">
        <v>1.94</v>
      </c>
      <c r="G37" s="37">
        <v>2.29</v>
      </c>
      <c r="H37" s="37">
        <v>2.65</v>
      </c>
      <c r="I37" s="37">
        <v>2.54</v>
      </c>
      <c r="J37" s="38">
        <v>0.72</v>
      </c>
      <c r="K37" s="22"/>
      <c r="L37" s="22"/>
      <c r="M37" s="22"/>
      <c r="N37" s="22"/>
      <c r="O37" s="22"/>
      <c r="P37" s="22"/>
    </row>
    <row r="38" spans="1:16" ht="39" customHeight="1" x14ac:dyDescent="0.15">
      <c r="A38" s="22"/>
      <c r="B38" s="35"/>
      <c r="C38" s="1237" t="s">
        <v>572</v>
      </c>
      <c r="D38" s="1238"/>
      <c r="E38" s="1239"/>
      <c r="F38" s="36">
        <v>0.31</v>
      </c>
      <c r="G38" s="37">
        <v>0.32</v>
      </c>
      <c r="H38" s="37">
        <v>0.33</v>
      </c>
      <c r="I38" s="37">
        <v>0.34</v>
      </c>
      <c r="J38" s="38">
        <v>0.35</v>
      </c>
      <c r="K38" s="22"/>
      <c r="L38" s="22"/>
      <c r="M38" s="22"/>
      <c r="N38" s="22"/>
      <c r="O38" s="22"/>
      <c r="P38" s="22"/>
    </row>
    <row r="39" spans="1:16" ht="39" customHeight="1" x14ac:dyDescent="0.15">
      <c r="A39" s="22"/>
      <c r="B39" s="35"/>
      <c r="C39" s="1237" t="s">
        <v>573</v>
      </c>
      <c r="D39" s="1238"/>
      <c r="E39" s="1239"/>
      <c r="F39" s="36">
        <v>0.03</v>
      </c>
      <c r="G39" s="37">
        <v>0.76</v>
      </c>
      <c r="H39" s="37">
        <v>0.04</v>
      </c>
      <c r="I39" s="37">
        <v>0.03</v>
      </c>
      <c r="J39" s="38">
        <v>0.17</v>
      </c>
      <c r="K39" s="22"/>
      <c r="L39" s="22"/>
      <c r="M39" s="22"/>
      <c r="N39" s="22"/>
      <c r="O39" s="22"/>
      <c r="P39" s="22"/>
    </row>
    <row r="40" spans="1:16" ht="39" customHeight="1" x14ac:dyDescent="0.15">
      <c r="A40" s="22"/>
      <c r="B40" s="35"/>
      <c r="C40" s="1237" t="s">
        <v>574</v>
      </c>
      <c r="D40" s="1238"/>
      <c r="E40" s="1239"/>
      <c r="F40" s="36">
        <v>0.1</v>
      </c>
      <c r="G40" s="37">
        <v>0.1</v>
      </c>
      <c r="H40" s="37">
        <v>0.1</v>
      </c>
      <c r="I40" s="37">
        <v>0.1</v>
      </c>
      <c r="J40" s="38">
        <v>0.1</v>
      </c>
      <c r="K40" s="22"/>
      <c r="L40" s="22"/>
      <c r="M40" s="22"/>
      <c r="N40" s="22"/>
      <c r="O40" s="22"/>
      <c r="P40" s="22"/>
    </row>
    <row r="41" spans="1:16" ht="39" customHeight="1" x14ac:dyDescent="0.15">
      <c r="A41" s="22"/>
      <c r="B41" s="35"/>
      <c r="C41" s="1237" t="s">
        <v>575</v>
      </c>
      <c r="D41" s="1238"/>
      <c r="E41" s="1239"/>
      <c r="F41" s="36">
        <v>0</v>
      </c>
      <c r="G41" s="37">
        <v>0</v>
      </c>
      <c r="H41" s="37">
        <v>0</v>
      </c>
      <c r="I41" s="37">
        <v>0</v>
      </c>
      <c r="J41" s="38">
        <v>0</v>
      </c>
      <c r="K41" s="22"/>
      <c r="L41" s="22"/>
      <c r="M41" s="22"/>
      <c r="N41" s="22"/>
      <c r="O41" s="22"/>
      <c r="P41" s="22"/>
    </row>
    <row r="42" spans="1:16" ht="39" customHeight="1" x14ac:dyDescent="0.15">
      <c r="A42" s="22"/>
      <c r="B42" s="39"/>
      <c r="C42" s="1237" t="s">
        <v>576</v>
      </c>
      <c r="D42" s="1238"/>
      <c r="E42" s="1239"/>
      <c r="F42" s="36" t="s">
        <v>513</v>
      </c>
      <c r="G42" s="37" t="s">
        <v>513</v>
      </c>
      <c r="H42" s="37" t="s">
        <v>513</v>
      </c>
      <c r="I42" s="37" t="s">
        <v>513</v>
      </c>
      <c r="J42" s="38" t="s">
        <v>513</v>
      </c>
      <c r="K42" s="22"/>
      <c r="L42" s="22"/>
      <c r="M42" s="22"/>
      <c r="N42" s="22"/>
      <c r="O42" s="22"/>
      <c r="P42" s="22"/>
    </row>
    <row r="43" spans="1:16" ht="39" customHeight="1" thickBot="1" x14ac:dyDescent="0.2">
      <c r="A43" s="22"/>
      <c r="B43" s="40"/>
      <c r="C43" s="1240" t="s">
        <v>577</v>
      </c>
      <c r="D43" s="1241"/>
      <c r="E43" s="1242"/>
      <c r="F43" s="41">
        <v>0</v>
      </c>
      <c r="G43" s="42">
        <v>0</v>
      </c>
      <c r="H43" s="42">
        <v>0</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lcPhS7Xz935iWDl2S3VdGqzFwiTzPpVqwvi9M6sGQjRrj5Bg+o76d8cK8bMPeylf3urEFnqHB4aaXiG4siUJQ==" saltValue="pu2XTU3Uvfs7nW7Efd0S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52" zoomScaleSheetLayoutView="55" workbookViewId="0">
      <selection activeCell="O60" sqref="O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63" t="s">
        <v>11</v>
      </c>
      <c r="C45" s="1264"/>
      <c r="D45" s="58"/>
      <c r="E45" s="1269" t="s">
        <v>12</v>
      </c>
      <c r="F45" s="1269"/>
      <c r="G45" s="1269"/>
      <c r="H45" s="1269"/>
      <c r="I45" s="1269"/>
      <c r="J45" s="1270"/>
      <c r="K45" s="59">
        <v>2749</v>
      </c>
      <c r="L45" s="60">
        <v>2619</v>
      </c>
      <c r="M45" s="60">
        <v>2484</v>
      </c>
      <c r="N45" s="60">
        <v>2425</v>
      </c>
      <c r="O45" s="61">
        <v>2540</v>
      </c>
      <c r="P45" s="48"/>
      <c r="Q45" s="48"/>
      <c r="R45" s="48"/>
      <c r="S45" s="48"/>
      <c r="T45" s="48"/>
      <c r="U45" s="48"/>
    </row>
    <row r="46" spans="1:21" ht="30.75" customHeight="1" x14ac:dyDescent="0.15">
      <c r="A46" s="48"/>
      <c r="B46" s="1265"/>
      <c r="C46" s="1266"/>
      <c r="D46" s="62"/>
      <c r="E46" s="1247" t="s">
        <v>13</v>
      </c>
      <c r="F46" s="1247"/>
      <c r="G46" s="1247"/>
      <c r="H46" s="1247"/>
      <c r="I46" s="1247"/>
      <c r="J46" s="1248"/>
      <c r="K46" s="63" t="s">
        <v>513</v>
      </c>
      <c r="L46" s="64" t="s">
        <v>513</v>
      </c>
      <c r="M46" s="64" t="s">
        <v>513</v>
      </c>
      <c r="N46" s="64" t="s">
        <v>513</v>
      </c>
      <c r="O46" s="65" t="s">
        <v>513</v>
      </c>
      <c r="P46" s="48"/>
      <c r="Q46" s="48"/>
      <c r="R46" s="48"/>
      <c r="S46" s="48"/>
      <c r="T46" s="48"/>
      <c r="U46" s="48"/>
    </row>
    <row r="47" spans="1:21" ht="30.75" customHeight="1" x14ac:dyDescent="0.15">
      <c r="A47" s="48"/>
      <c r="B47" s="1265"/>
      <c r="C47" s="1266"/>
      <c r="D47" s="62"/>
      <c r="E47" s="1247" t="s">
        <v>14</v>
      </c>
      <c r="F47" s="1247"/>
      <c r="G47" s="1247"/>
      <c r="H47" s="1247"/>
      <c r="I47" s="1247"/>
      <c r="J47" s="1248"/>
      <c r="K47" s="63" t="s">
        <v>513</v>
      </c>
      <c r="L47" s="64" t="s">
        <v>513</v>
      </c>
      <c r="M47" s="64" t="s">
        <v>513</v>
      </c>
      <c r="N47" s="64" t="s">
        <v>513</v>
      </c>
      <c r="O47" s="65" t="s">
        <v>513</v>
      </c>
      <c r="P47" s="48"/>
      <c r="Q47" s="48"/>
      <c r="R47" s="48"/>
      <c r="S47" s="48"/>
      <c r="T47" s="48"/>
      <c r="U47" s="48"/>
    </row>
    <row r="48" spans="1:21" ht="30.75" customHeight="1" x14ac:dyDescent="0.15">
      <c r="A48" s="48"/>
      <c r="B48" s="1265"/>
      <c r="C48" s="1266"/>
      <c r="D48" s="62"/>
      <c r="E48" s="1247" t="s">
        <v>15</v>
      </c>
      <c r="F48" s="1247"/>
      <c r="G48" s="1247"/>
      <c r="H48" s="1247"/>
      <c r="I48" s="1247"/>
      <c r="J48" s="1248"/>
      <c r="K48" s="63">
        <v>655</v>
      </c>
      <c r="L48" s="64">
        <v>664</v>
      </c>
      <c r="M48" s="64">
        <v>674</v>
      </c>
      <c r="N48" s="64">
        <v>730</v>
      </c>
      <c r="O48" s="65">
        <v>674</v>
      </c>
      <c r="P48" s="48"/>
      <c r="Q48" s="48"/>
      <c r="R48" s="48"/>
      <c r="S48" s="48"/>
      <c r="T48" s="48"/>
      <c r="U48" s="48"/>
    </row>
    <row r="49" spans="1:21" ht="30.75" customHeight="1" x14ac:dyDescent="0.15">
      <c r="A49" s="48"/>
      <c r="B49" s="1265"/>
      <c r="C49" s="1266"/>
      <c r="D49" s="62"/>
      <c r="E49" s="1247" t="s">
        <v>16</v>
      </c>
      <c r="F49" s="1247"/>
      <c r="G49" s="1247"/>
      <c r="H49" s="1247"/>
      <c r="I49" s="1247"/>
      <c r="J49" s="1248"/>
      <c r="K49" s="63">
        <v>158</v>
      </c>
      <c r="L49" s="64">
        <v>108</v>
      </c>
      <c r="M49" s="64">
        <v>110</v>
      </c>
      <c r="N49" s="64">
        <v>98</v>
      </c>
      <c r="O49" s="65">
        <v>25</v>
      </c>
      <c r="P49" s="48"/>
      <c r="Q49" s="48"/>
      <c r="R49" s="48"/>
      <c r="S49" s="48"/>
      <c r="T49" s="48"/>
      <c r="U49" s="48"/>
    </row>
    <row r="50" spans="1:21" ht="30.75" customHeight="1" x14ac:dyDescent="0.15">
      <c r="A50" s="48"/>
      <c r="B50" s="1265"/>
      <c r="C50" s="1266"/>
      <c r="D50" s="62"/>
      <c r="E50" s="1247" t="s">
        <v>17</v>
      </c>
      <c r="F50" s="1247"/>
      <c r="G50" s="1247"/>
      <c r="H50" s="1247"/>
      <c r="I50" s="1247"/>
      <c r="J50" s="1248"/>
      <c r="K50" s="63">
        <v>73</v>
      </c>
      <c r="L50" s="64">
        <v>72</v>
      </c>
      <c r="M50" s="64">
        <v>71</v>
      </c>
      <c r="N50" s="64">
        <v>56</v>
      </c>
      <c r="O50" s="65">
        <v>40</v>
      </c>
      <c r="P50" s="48"/>
      <c r="Q50" s="48"/>
      <c r="R50" s="48"/>
      <c r="S50" s="48"/>
      <c r="T50" s="48"/>
      <c r="U50" s="48"/>
    </row>
    <row r="51" spans="1:21" ht="30.75" customHeight="1" x14ac:dyDescent="0.15">
      <c r="A51" s="48"/>
      <c r="B51" s="1267"/>
      <c r="C51" s="1268"/>
      <c r="D51" s="66"/>
      <c r="E51" s="1247" t="s">
        <v>18</v>
      </c>
      <c r="F51" s="1247"/>
      <c r="G51" s="1247"/>
      <c r="H51" s="1247"/>
      <c r="I51" s="1247"/>
      <c r="J51" s="1248"/>
      <c r="K51" s="63">
        <v>2</v>
      </c>
      <c r="L51" s="64">
        <v>0</v>
      </c>
      <c r="M51" s="64">
        <v>0</v>
      </c>
      <c r="N51" s="64">
        <v>1</v>
      </c>
      <c r="O51" s="65">
        <v>1</v>
      </c>
      <c r="P51" s="48"/>
      <c r="Q51" s="48"/>
      <c r="R51" s="48"/>
      <c r="S51" s="48"/>
      <c r="T51" s="48"/>
      <c r="U51" s="48"/>
    </row>
    <row r="52" spans="1:21" ht="30.75" customHeight="1" x14ac:dyDescent="0.15">
      <c r="A52" s="48"/>
      <c r="B52" s="1245" t="s">
        <v>19</v>
      </c>
      <c r="C52" s="1246"/>
      <c r="D52" s="66"/>
      <c r="E52" s="1247" t="s">
        <v>20</v>
      </c>
      <c r="F52" s="1247"/>
      <c r="G52" s="1247"/>
      <c r="H52" s="1247"/>
      <c r="I52" s="1247"/>
      <c r="J52" s="1248"/>
      <c r="K52" s="63">
        <v>2531</v>
      </c>
      <c r="L52" s="64">
        <v>2385</v>
      </c>
      <c r="M52" s="64">
        <v>2249</v>
      </c>
      <c r="N52" s="64">
        <v>2168</v>
      </c>
      <c r="O52" s="65">
        <v>2159</v>
      </c>
      <c r="P52" s="48"/>
      <c r="Q52" s="48"/>
      <c r="R52" s="48"/>
      <c r="S52" s="48"/>
      <c r="T52" s="48"/>
      <c r="U52" s="48"/>
    </row>
    <row r="53" spans="1:21" ht="30.75" customHeight="1" thickBot="1" x14ac:dyDescent="0.2">
      <c r="A53" s="48"/>
      <c r="B53" s="1249" t="s">
        <v>21</v>
      </c>
      <c r="C53" s="1250"/>
      <c r="D53" s="67"/>
      <c r="E53" s="1251" t="s">
        <v>22</v>
      </c>
      <c r="F53" s="1251"/>
      <c r="G53" s="1251"/>
      <c r="H53" s="1251"/>
      <c r="I53" s="1251"/>
      <c r="J53" s="1252"/>
      <c r="K53" s="68">
        <v>1106</v>
      </c>
      <c r="L53" s="69">
        <v>1078</v>
      </c>
      <c r="M53" s="69">
        <v>1090</v>
      </c>
      <c r="N53" s="69">
        <v>1142</v>
      </c>
      <c r="O53" s="70">
        <v>1121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578</v>
      </c>
      <c r="L56" s="80" t="s">
        <v>579</v>
      </c>
      <c r="M56" s="80" t="s">
        <v>580</v>
      </c>
      <c r="N56" s="80" t="s">
        <v>581</v>
      </c>
      <c r="O56" s="81" t="s">
        <v>582</v>
      </c>
      <c r="P56" s="48"/>
      <c r="Q56" s="48"/>
      <c r="R56" s="48"/>
      <c r="S56" s="48"/>
      <c r="T56" s="48"/>
      <c r="U56" s="48"/>
    </row>
    <row r="57" spans="1:21" ht="31.5" customHeight="1" x14ac:dyDescent="0.15">
      <c r="B57" s="1253" t="s">
        <v>25</v>
      </c>
      <c r="C57" s="1254"/>
      <c r="D57" s="1257" t="s">
        <v>26</v>
      </c>
      <c r="E57" s="1258"/>
      <c r="F57" s="1258"/>
      <c r="G57" s="1258"/>
      <c r="H57" s="1258"/>
      <c r="I57" s="1258"/>
      <c r="J57" s="1259"/>
      <c r="K57" s="82" t="s">
        <v>599</v>
      </c>
      <c r="L57" s="83" t="s">
        <v>599</v>
      </c>
      <c r="M57" s="83" t="s">
        <v>600</v>
      </c>
      <c r="N57" s="83" t="s">
        <v>599</v>
      </c>
      <c r="O57" s="84" t="s">
        <v>599</v>
      </c>
    </row>
    <row r="58" spans="1:21" ht="31.5" customHeight="1" thickBot="1" x14ac:dyDescent="0.2">
      <c r="B58" s="1255"/>
      <c r="C58" s="1256"/>
      <c r="D58" s="1260" t="s">
        <v>27</v>
      </c>
      <c r="E58" s="1261"/>
      <c r="F58" s="1261"/>
      <c r="G58" s="1261"/>
      <c r="H58" s="1261"/>
      <c r="I58" s="1261"/>
      <c r="J58" s="1262"/>
      <c r="K58" s="85" t="s">
        <v>599</v>
      </c>
      <c r="L58" s="86" t="s">
        <v>599</v>
      </c>
      <c r="M58" s="86" t="s">
        <v>599</v>
      </c>
      <c r="N58" s="86" t="s">
        <v>599</v>
      </c>
      <c r="O58" s="87" t="s">
        <v>599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mxOlDbdqjYJs+Le3LgQIBierXaWGyTOV9o+MIgfgDuQoNRbKoEL/3l9H+3JfFyaH63ti9MK5F+K6aKrP7/ABg==" saltValue="aYrxPjyKQFX06aL1B7Gvt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view="pageBreakPreview" topLeftCell="F34"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554</v>
      </c>
      <c r="J40" s="99" t="s">
        <v>555</v>
      </c>
      <c r="K40" s="99" t="s">
        <v>556</v>
      </c>
      <c r="L40" s="99" t="s">
        <v>557</v>
      </c>
      <c r="M40" s="100" t="s">
        <v>558</v>
      </c>
    </row>
    <row r="41" spans="2:13" ht="27.75" customHeight="1" x14ac:dyDescent="0.15">
      <c r="B41" s="1283" t="s">
        <v>30</v>
      </c>
      <c r="C41" s="1284"/>
      <c r="D41" s="101"/>
      <c r="E41" s="1285" t="s">
        <v>31</v>
      </c>
      <c r="F41" s="1285"/>
      <c r="G41" s="1285"/>
      <c r="H41" s="1286"/>
      <c r="I41" s="102">
        <v>23270</v>
      </c>
      <c r="J41" s="103">
        <v>22959</v>
      </c>
      <c r="K41" s="103">
        <v>22510</v>
      </c>
      <c r="L41" s="103">
        <v>23074</v>
      </c>
      <c r="M41" s="104">
        <v>22576</v>
      </c>
    </row>
    <row r="42" spans="2:13" ht="27.75" customHeight="1" x14ac:dyDescent="0.15">
      <c r="B42" s="1273"/>
      <c r="C42" s="1274"/>
      <c r="D42" s="105"/>
      <c r="E42" s="1277" t="s">
        <v>32</v>
      </c>
      <c r="F42" s="1277"/>
      <c r="G42" s="1277"/>
      <c r="H42" s="1278"/>
      <c r="I42" s="106">
        <v>146</v>
      </c>
      <c r="J42" s="107">
        <v>114</v>
      </c>
      <c r="K42" s="107">
        <v>80</v>
      </c>
      <c r="L42" s="107">
        <v>67</v>
      </c>
      <c r="M42" s="108">
        <v>54</v>
      </c>
    </row>
    <row r="43" spans="2:13" ht="27.75" customHeight="1" x14ac:dyDescent="0.15">
      <c r="B43" s="1273"/>
      <c r="C43" s="1274"/>
      <c r="D43" s="105"/>
      <c r="E43" s="1277" t="s">
        <v>33</v>
      </c>
      <c r="F43" s="1277"/>
      <c r="G43" s="1277"/>
      <c r="H43" s="1278"/>
      <c r="I43" s="106">
        <v>9408</v>
      </c>
      <c r="J43" s="107">
        <v>9065</v>
      </c>
      <c r="K43" s="107">
        <v>8900</v>
      </c>
      <c r="L43" s="107">
        <v>9068</v>
      </c>
      <c r="M43" s="108">
        <v>8645</v>
      </c>
    </row>
    <row r="44" spans="2:13" ht="27.75" customHeight="1" x14ac:dyDescent="0.15">
      <c r="B44" s="1273"/>
      <c r="C44" s="1274"/>
      <c r="D44" s="105"/>
      <c r="E44" s="1277" t="s">
        <v>34</v>
      </c>
      <c r="F44" s="1277"/>
      <c r="G44" s="1277"/>
      <c r="H44" s="1278"/>
      <c r="I44" s="106">
        <v>463</v>
      </c>
      <c r="J44" s="107">
        <v>368</v>
      </c>
      <c r="K44" s="107">
        <v>260</v>
      </c>
      <c r="L44" s="107">
        <v>162</v>
      </c>
      <c r="M44" s="108">
        <v>141</v>
      </c>
    </row>
    <row r="45" spans="2:13" ht="27.75" customHeight="1" x14ac:dyDescent="0.15">
      <c r="B45" s="1273"/>
      <c r="C45" s="1274"/>
      <c r="D45" s="105"/>
      <c r="E45" s="1277" t="s">
        <v>35</v>
      </c>
      <c r="F45" s="1277"/>
      <c r="G45" s="1277"/>
      <c r="H45" s="1278"/>
      <c r="I45" s="106">
        <v>2262</v>
      </c>
      <c r="J45" s="107">
        <v>2032</v>
      </c>
      <c r="K45" s="107">
        <v>1906</v>
      </c>
      <c r="L45" s="107">
        <v>1857</v>
      </c>
      <c r="M45" s="108">
        <v>1727</v>
      </c>
    </row>
    <row r="46" spans="2:13" ht="27.75" customHeight="1" x14ac:dyDescent="0.15">
      <c r="B46" s="1273"/>
      <c r="C46" s="1274"/>
      <c r="D46" s="109"/>
      <c r="E46" s="1277" t="s">
        <v>36</v>
      </c>
      <c r="F46" s="1277"/>
      <c r="G46" s="1277"/>
      <c r="H46" s="1278"/>
      <c r="I46" s="106">
        <v>3</v>
      </c>
      <c r="J46" s="107" t="s">
        <v>513</v>
      </c>
      <c r="K46" s="107" t="s">
        <v>513</v>
      </c>
      <c r="L46" s="107">
        <v>2</v>
      </c>
      <c r="M46" s="108">
        <v>1</v>
      </c>
    </row>
    <row r="47" spans="2:13" ht="27.75" customHeight="1" x14ac:dyDescent="0.15">
      <c r="B47" s="1273"/>
      <c r="C47" s="1274"/>
      <c r="D47" s="110"/>
      <c r="E47" s="1287" t="s">
        <v>37</v>
      </c>
      <c r="F47" s="1288"/>
      <c r="G47" s="1288"/>
      <c r="H47" s="1289"/>
      <c r="I47" s="106" t="s">
        <v>513</v>
      </c>
      <c r="J47" s="107" t="s">
        <v>513</v>
      </c>
      <c r="K47" s="107" t="s">
        <v>513</v>
      </c>
      <c r="L47" s="107" t="s">
        <v>513</v>
      </c>
      <c r="M47" s="108" t="s">
        <v>513</v>
      </c>
    </row>
    <row r="48" spans="2:13" ht="27.75" customHeight="1" x14ac:dyDescent="0.15">
      <c r="B48" s="1273"/>
      <c r="C48" s="1274"/>
      <c r="D48" s="105"/>
      <c r="E48" s="1277" t="s">
        <v>38</v>
      </c>
      <c r="F48" s="1277"/>
      <c r="G48" s="1277"/>
      <c r="H48" s="1278"/>
      <c r="I48" s="106">
        <v>145</v>
      </c>
      <c r="J48" s="107" t="s">
        <v>513</v>
      </c>
      <c r="K48" s="107" t="s">
        <v>513</v>
      </c>
      <c r="L48" s="107" t="s">
        <v>513</v>
      </c>
      <c r="M48" s="108" t="s">
        <v>513</v>
      </c>
    </row>
    <row r="49" spans="2:13" ht="27.75" customHeight="1" x14ac:dyDescent="0.15">
      <c r="B49" s="1275"/>
      <c r="C49" s="1276"/>
      <c r="D49" s="105"/>
      <c r="E49" s="1277" t="s">
        <v>39</v>
      </c>
      <c r="F49" s="1277"/>
      <c r="G49" s="1277"/>
      <c r="H49" s="1278"/>
      <c r="I49" s="106" t="s">
        <v>513</v>
      </c>
      <c r="J49" s="107" t="s">
        <v>513</v>
      </c>
      <c r="K49" s="107" t="s">
        <v>513</v>
      </c>
      <c r="L49" s="107" t="s">
        <v>513</v>
      </c>
      <c r="M49" s="108" t="s">
        <v>513</v>
      </c>
    </row>
    <row r="50" spans="2:13" ht="27.75" customHeight="1" x14ac:dyDescent="0.15">
      <c r="B50" s="1271" t="s">
        <v>40</v>
      </c>
      <c r="C50" s="1272"/>
      <c r="D50" s="111"/>
      <c r="E50" s="1277" t="s">
        <v>41</v>
      </c>
      <c r="F50" s="1277"/>
      <c r="G50" s="1277"/>
      <c r="H50" s="1278"/>
      <c r="I50" s="106">
        <v>2783</v>
      </c>
      <c r="J50" s="107">
        <v>2838</v>
      </c>
      <c r="K50" s="107">
        <v>2509</v>
      </c>
      <c r="L50" s="107">
        <v>2094</v>
      </c>
      <c r="M50" s="108">
        <v>2230</v>
      </c>
    </row>
    <row r="51" spans="2:13" ht="27.75" customHeight="1" x14ac:dyDescent="0.15">
      <c r="B51" s="1273"/>
      <c r="C51" s="1274"/>
      <c r="D51" s="105"/>
      <c r="E51" s="1277" t="s">
        <v>42</v>
      </c>
      <c r="F51" s="1277"/>
      <c r="G51" s="1277"/>
      <c r="H51" s="1278"/>
      <c r="I51" s="106">
        <v>2223</v>
      </c>
      <c r="J51" s="107">
        <v>2315</v>
      </c>
      <c r="K51" s="107">
        <v>2282</v>
      </c>
      <c r="L51" s="107">
        <v>2298</v>
      </c>
      <c r="M51" s="108">
        <v>2216</v>
      </c>
    </row>
    <row r="52" spans="2:13" ht="27.75" customHeight="1" x14ac:dyDescent="0.15">
      <c r="B52" s="1275"/>
      <c r="C52" s="1276"/>
      <c r="D52" s="105"/>
      <c r="E52" s="1277" t="s">
        <v>43</v>
      </c>
      <c r="F52" s="1277"/>
      <c r="G52" s="1277"/>
      <c r="H52" s="1278"/>
      <c r="I52" s="106">
        <v>19891</v>
      </c>
      <c r="J52" s="107">
        <v>19581</v>
      </c>
      <c r="K52" s="107">
        <v>19125</v>
      </c>
      <c r="L52" s="107">
        <v>19278</v>
      </c>
      <c r="M52" s="108">
        <v>18753</v>
      </c>
    </row>
    <row r="53" spans="2:13" ht="27.75" customHeight="1" thickBot="1" x14ac:dyDescent="0.2">
      <c r="B53" s="1279" t="s">
        <v>44</v>
      </c>
      <c r="C53" s="1280"/>
      <c r="D53" s="112"/>
      <c r="E53" s="1281" t="s">
        <v>45</v>
      </c>
      <c r="F53" s="1281"/>
      <c r="G53" s="1281"/>
      <c r="H53" s="1282"/>
      <c r="I53" s="113">
        <v>10801</v>
      </c>
      <c r="J53" s="114">
        <v>9804</v>
      </c>
      <c r="K53" s="114">
        <v>9738</v>
      </c>
      <c r="L53" s="114">
        <v>10561</v>
      </c>
      <c r="M53" s="115">
        <v>9944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nI0RLaFjCNU3f5dvlOg88gHz2kHX0BseH/UMRz4WgwEHzlZCUbHkpagKcwxEDeVOdOmzjeZ84+HcGtqjLcPOQ==" saltValue="bY3R3Tpu6YgmTV2zSn12W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G59" sqref="G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98" t="s">
        <v>48</v>
      </c>
      <c r="D55" s="1298"/>
      <c r="E55" s="1299"/>
      <c r="F55" s="127">
        <v>505</v>
      </c>
      <c r="G55" s="127">
        <v>505</v>
      </c>
      <c r="H55" s="128">
        <v>505</v>
      </c>
    </row>
    <row r="56" spans="2:8" ht="52.5" customHeight="1" x14ac:dyDescent="0.15">
      <c r="B56" s="129"/>
      <c r="C56" s="1300" t="s">
        <v>49</v>
      </c>
      <c r="D56" s="1300"/>
      <c r="E56" s="1301"/>
      <c r="F56" s="130">
        <v>610</v>
      </c>
      <c r="G56" s="130">
        <v>610</v>
      </c>
      <c r="H56" s="131">
        <v>610</v>
      </c>
    </row>
    <row r="57" spans="2:8" ht="53.25" customHeight="1" x14ac:dyDescent="0.15">
      <c r="B57" s="129"/>
      <c r="C57" s="1302" t="s">
        <v>50</v>
      </c>
      <c r="D57" s="1302"/>
      <c r="E57" s="1303"/>
      <c r="F57" s="132">
        <v>661</v>
      </c>
      <c r="G57" s="132">
        <v>658</v>
      </c>
      <c r="H57" s="133">
        <v>711</v>
      </c>
    </row>
    <row r="58" spans="2:8" ht="45.75" customHeight="1" x14ac:dyDescent="0.15">
      <c r="B58" s="134"/>
      <c r="C58" s="1290" t="s">
        <v>583</v>
      </c>
      <c r="D58" s="1291"/>
      <c r="E58" s="1292"/>
      <c r="F58" s="135">
        <v>521</v>
      </c>
      <c r="G58" s="135">
        <v>521</v>
      </c>
      <c r="H58" s="136">
        <v>525</v>
      </c>
    </row>
    <row r="59" spans="2:8" ht="45.75" customHeight="1" x14ac:dyDescent="0.15">
      <c r="B59" s="134"/>
      <c r="C59" s="1290" t="s">
        <v>584</v>
      </c>
      <c r="D59" s="1291"/>
      <c r="E59" s="1292"/>
      <c r="F59" s="135">
        <v>67</v>
      </c>
      <c r="G59" s="135">
        <v>65</v>
      </c>
      <c r="H59" s="136">
        <v>61</v>
      </c>
    </row>
    <row r="60" spans="2:8" ht="45.75" customHeight="1" x14ac:dyDescent="0.15">
      <c r="B60" s="134"/>
      <c r="C60" s="1290" t="s">
        <v>585</v>
      </c>
      <c r="D60" s="1291"/>
      <c r="E60" s="1292"/>
      <c r="F60" s="135">
        <v>41</v>
      </c>
      <c r="G60" s="135">
        <v>42</v>
      </c>
      <c r="H60" s="136">
        <v>45</v>
      </c>
    </row>
    <row r="61" spans="2:8" ht="45.75" customHeight="1" x14ac:dyDescent="0.15">
      <c r="B61" s="134"/>
      <c r="C61" s="1290" t="s">
        <v>596</v>
      </c>
      <c r="D61" s="1291"/>
      <c r="E61" s="1292"/>
      <c r="F61" s="135" t="s">
        <v>597</v>
      </c>
      <c r="G61" s="135" t="s">
        <v>598</v>
      </c>
      <c r="H61" s="136">
        <v>37</v>
      </c>
    </row>
    <row r="62" spans="2:8" ht="45.75" customHeight="1" thickBot="1" x14ac:dyDescent="0.2">
      <c r="B62" s="137"/>
      <c r="C62" s="1293" t="s">
        <v>586</v>
      </c>
      <c r="D62" s="1294"/>
      <c r="E62" s="1295"/>
      <c r="F62" s="138">
        <v>13</v>
      </c>
      <c r="G62" s="138">
        <v>13</v>
      </c>
      <c r="H62" s="139">
        <v>17</v>
      </c>
    </row>
    <row r="63" spans="2:8" ht="52.5" customHeight="1" thickBot="1" x14ac:dyDescent="0.2">
      <c r="B63" s="140"/>
      <c r="C63" s="1296" t="s">
        <v>51</v>
      </c>
      <c r="D63" s="1296"/>
      <c r="E63" s="1297"/>
      <c r="F63" s="141">
        <v>1775</v>
      </c>
      <c r="G63" s="141">
        <v>1773</v>
      </c>
      <c r="H63" s="142">
        <v>1826</v>
      </c>
    </row>
    <row r="64" spans="2:8" ht="15" customHeight="1" x14ac:dyDescent="0.15"/>
    <row r="65" ht="0" hidden="1" customHeight="1" x14ac:dyDescent="0.15"/>
    <row r="66" ht="0" hidden="1" customHeight="1" x14ac:dyDescent="0.15"/>
  </sheetData>
  <sheetProtection algorithmName="SHA-512" hashValue="bLwWR3Uubfeb7jgvDxWLfS1pUbETshVcf9VGu7TMt5Rf4c5pTSPD0xieZ7iVhFrGzeUPyJBAfEoAVfm3PEeLTA==" saltValue="1XsJxrR7y42Q7Fcieo8F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B36" zoomScale="70" zoomScaleNormal="70" zoomScaleSheetLayoutView="55" workbookViewId="0">
      <selection activeCell="AN65" sqref="AN65:DC6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7" t="s">
        <v>618</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4"/>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4"/>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4"/>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4"/>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606</v>
      </c>
    </row>
    <row r="50" spans="1:109" x14ac:dyDescent="0.15">
      <c r="B50" s="394"/>
      <c r="G50" s="1310"/>
      <c r="H50" s="1310"/>
      <c r="I50" s="1310"/>
      <c r="J50" s="1310"/>
      <c r="K50" s="404"/>
      <c r="L50" s="404"/>
      <c r="M50" s="405"/>
      <c r="N50" s="405"/>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9" t="s">
        <v>554</v>
      </c>
      <c r="BQ50" s="1309"/>
      <c r="BR50" s="1309"/>
      <c r="BS50" s="1309"/>
      <c r="BT50" s="1309"/>
      <c r="BU50" s="1309"/>
      <c r="BV50" s="1309"/>
      <c r="BW50" s="1309"/>
      <c r="BX50" s="1309" t="s">
        <v>555</v>
      </c>
      <c r="BY50" s="1309"/>
      <c r="BZ50" s="1309"/>
      <c r="CA50" s="1309"/>
      <c r="CB50" s="1309"/>
      <c r="CC50" s="1309"/>
      <c r="CD50" s="1309"/>
      <c r="CE50" s="1309"/>
      <c r="CF50" s="1309" t="s">
        <v>556</v>
      </c>
      <c r="CG50" s="1309"/>
      <c r="CH50" s="1309"/>
      <c r="CI50" s="1309"/>
      <c r="CJ50" s="1309"/>
      <c r="CK50" s="1309"/>
      <c r="CL50" s="1309"/>
      <c r="CM50" s="1309"/>
      <c r="CN50" s="1309" t="s">
        <v>557</v>
      </c>
      <c r="CO50" s="1309"/>
      <c r="CP50" s="1309"/>
      <c r="CQ50" s="1309"/>
      <c r="CR50" s="1309"/>
      <c r="CS50" s="1309"/>
      <c r="CT50" s="1309"/>
      <c r="CU50" s="1309"/>
      <c r="CV50" s="1309" t="s">
        <v>558</v>
      </c>
      <c r="CW50" s="1309"/>
      <c r="CX50" s="1309"/>
      <c r="CY50" s="1309"/>
      <c r="CZ50" s="1309"/>
      <c r="DA50" s="1309"/>
      <c r="DB50" s="1309"/>
      <c r="DC50" s="1309"/>
    </row>
    <row r="51" spans="1:109" ht="13.5" customHeight="1" x14ac:dyDescent="0.15">
      <c r="B51" s="394"/>
      <c r="G51" s="1312"/>
      <c r="H51" s="1312"/>
      <c r="I51" s="1326"/>
      <c r="J51" s="1326"/>
      <c r="K51" s="1311"/>
      <c r="L51" s="1311"/>
      <c r="M51" s="1311"/>
      <c r="N51" s="1311"/>
      <c r="AM51" s="403"/>
      <c r="AN51" s="1307" t="s">
        <v>607</v>
      </c>
      <c r="AO51" s="1307"/>
      <c r="AP51" s="1307"/>
      <c r="AQ51" s="1307"/>
      <c r="AR51" s="1307"/>
      <c r="AS51" s="1307"/>
      <c r="AT51" s="1307"/>
      <c r="AU51" s="1307"/>
      <c r="AV51" s="1307"/>
      <c r="AW51" s="1307"/>
      <c r="AX51" s="1307"/>
      <c r="AY51" s="1307"/>
      <c r="AZ51" s="1307"/>
      <c r="BA51" s="1307"/>
      <c r="BB51" s="1307" t="s">
        <v>608</v>
      </c>
      <c r="BC51" s="1307"/>
      <c r="BD51" s="1307"/>
      <c r="BE51" s="1307"/>
      <c r="BF51" s="1307"/>
      <c r="BG51" s="1307"/>
      <c r="BH51" s="1307"/>
      <c r="BI51" s="1307"/>
      <c r="BJ51" s="1307"/>
      <c r="BK51" s="1307"/>
      <c r="BL51" s="1307"/>
      <c r="BM51" s="1307"/>
      <c r="BN51" s="1307"/>
      <c r="BO51" s="1307"/>
      <c r="BP51" s="1316"/>
      <c r="BQ51" s="1304"/>
      <c r="BR51" s="1304"/>
      <c r="BS51" s="1304"/>
      <c r="BT51" s="1304"/>
      <c r="BU51" s="1304"/>
      <c r="BV51" s="1304"/>
      <c r="BW51" s="1304"/>
      <c r="BX51" s="1316"/>
      <c r="BY51" s="1304"/>
      <c r="BZ51" s="1304"/>
      <c r="CA51" s="1304"/>
      <c r="CB51" s="1304"/>
      <c r="CC51" s="1304"/>
      <c r="CD51" s="1304"/>
      <c r="CE51" s="1304"/>
      <c r="CF51" s="1304">
        <v>130.5</v>
      </c>
      <c r="CG51" s="1304"/>
      <c r="CH51" s="1304"/>
      <c r="CI51" s="1304"/>
      <c r="CJ51" s="1304"/>
      <c r="CK51" s="1304"/>
      <c r="CL51" s="1304"/>
      <c r="CM51" s="1304"/>
      <c r="CN51" s="1316"/>
      <c r="CO51" s="1304"/>
      <c r="CP51" s="1304"/>
      <c r="CQ51" s="1304"/>
      <c r="CR51" s="1304"/>
      <c r="CS51" s="1304"/>
      <c r="CT51" s="1304"/>
      <c r="CU51" s="1304"/>
      <c r="CV51" s="1316"/>
      <c r="CW51" s="1304"/>
      <c r="CX51" s="1304"/>
      <c r="CY51" s="1304"/>
      <c r="CZ51" s="1304"/>
      <c r="DA51" s="1304"/>
      <c r="DB51" s="1304"/>
      <c r="DC51" s="1304"/>
    </row>
    <row r="52" spans="1:109" x14ac:dyDescent="0.15">
      <c r="B52" s="394"/>
      <c r="G52" s="1312"/>
      <c r="H52" s="1312"/>
      <c r="I52" s="1326"/>
      <c r="J52" s="1326"/>
      <c r="K52" s="1311"/>
      <c r="L52" s="1311"/>
      <c r="M52" s="1311"/>
      <c r="N52" s="1311"/>
      <c r="AM52" s="403"/>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x14ac:dyDescent="0.15">
      <c r="A53" s="402"/>
      <c r="B53" s="394"/>
      <c r="G53" s="1312"/>
      <c r="H53" s="1312"/>
      <c r="I53" s="1310"/>
      <c r="J53" s="1310"/>
      <c r="K53" s="1311"/>
      <c r="L53" s="1311"/>
      <c r="M53" s="1311"/>
      <c r="N53" s="1311"/>
      <c r="AM53" s="403"/>
      <c r="AN53" s="1307"/>
      <c r="AO53" s="1307"/>
      <c r="AP53" s="1307"/>
      <c r="AQ53" s="1307"/>
      <c r="AR53" s="1307"/>
      <c r="AS53" s="1307"/>
      <c r="AT53" s="1307"/>
      <c r="AU53" s="1307"/>
      <c r="AV53" s="1307"/>
      <c r="AW53" s="1307"/>
      <c r="AX53" s="1307"/>
      <c r="AY53" s="1307"/>
      <c r="AZ53" s="1307"/>
      <c r="BA53" s="1307"/>
      <c r="BB53" s="1307" t="s">
        <v>609</v>
      </c>
      <c r="BC53" s="1307"/>
      <c r="BD53" s="1307"/>
      <c r="BE53" s="1307"/>
      <c r="BF53" s="1307"/>
      <c r="BG53" s="1307"/>
      <c r="BH53" s="1307"/>
      <c r="BI53" s="1307"/>
      <c r="BJ53" s="1307"/>
      <c r="BK53" s="1307"/>
      <c r="BL53" s="1307"/>
      <c r="BM53" s="1307"/>
      <c r="BN53" s="1307"/>
      <c r="BO53" s="1307"/>
      <c r="BP53" s="1316"/>
      <c r="BQ53" s="1304"/>
      <c r="BR53" s="1304"/>
      <c r="BS53" s="1304"/>
      <c r="BT53" s="1304"/>
      <c r="BU53" s="1304"/>
      <c r="BV53" s="1304"/>
      <c r="BW53" s="1304"/>
      <c r="BX53" s="1316"/>
      <c r="BY53" s="1304"/>
      <c r="BZ53" s="1304"/>
      <c r="CA53" s="1304"/>
      <c r="CB53" s="1304"/>
      <c r="CC53" s="1304"/>
      <c r="CD53" s="1304"/>
      <c r="CE53" s="1304"/>
      <c r="CF53" s="1304">
        <v>65.400000000000006</v>
      </c>
      <c r="CG53" s="1304"/>
      <c r="CH53" s="1304"/>
      <c r="CI53" s="1304"/>
      <c r="CJ53" s="1304"/>
      <c r="CK53" s="1304"/>
      <c r="CL53" s="1304"/>
      <c r="CM53" s="1304"/>
      <c r="CN53" s="1316"/>
      <c r="CO53" s="1304"/>
      <c r="CP53" s="1304"/>
      <c r="CQ53" s="1304"/>
      <c r="CR53" s="1304"/>
      <c r="CS53" s="1304"/>
      <c r="CT53" s="1304"/>
      <c r="CU53" s="1304"/>
      <c r="CV53" s="1316"/>
      <c r="CW53" s="1304"/>
      <c r="CX53" s="1304"/>
      <c r="CY53" s="1304"/>
      <c r="CZ53" s="1304"/>
      <c r="DA53" s="1304"/>
      <c r="DB53" s="1304"/>
      <c r="DC53" s="1304"/>
    </row>
    <row r="54" spans="1:109" x14ac:dyDescent="0.15">
      <c r="A54" s="402"/>
      <c r="B54" s="394"/>
      <c r="G54" s="1312"/>
      <c r="H54" s="1312"/>
      <c r="I54" s="1310"/>
      <c r="J54" s="1310"/>
      <c r="K54" s="1311"/>
      <c r="L54" s="1311"/>
      <c r="M54" s="1311"/>
      <c r="N54" s="1311"/>
      <c r="AM54" s="403"/>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x14ac:dyDescent="0.15">
      <c r="A55" s="402"/>
      <c r="B55" s="394"/>
      <c r="G55" s="1310"/>
      <c r="H55" s="1310"/>
      <c r="I55" s="1310"/>
      <c r="J55" s="1310"/>
      <c r="K55" s="1311"/>
      <c r="L55" s="1311"/>
      <c r="M55" s="1311"/>
      <c r="N55" s="1311"/>
      <c r="AN55" s="1309" t="s">
        <v>610</v>
      </c>
      <c r="AO55" s="1309"/>
      <c r="AP55" s="1309"/>
      <c r="AQ55" s="1309"/>
      <c r="AR55" s="1309"/>
      <c r="AS55" s="1309"/>
      <c r="AT55" s="1309"/>
      <c r="AU55" s="1309"/>
      <c r="AV55" s="1309"/>
      <c r="AW55" s="1309"/>
      <c r="AX55" s="1309"/>
      <c r="AY55" s="1309"/>
      <c r="AZ55" s="1309"/>
      <c r="BA55" s="1309"/>
      <c r="BB55" s="1307" t="s">
        <v>611</v>
      </c>
      <c r="BC55" s="1307"/>
      <c r="BD55" s="1307"/>
      <c r="BE55" s="1307"/>
      <c r="BF55" s="1307"/>
      <c r="BG55" s="1307"/>
      <c r="BH55" s="1307"/>
      <c r="BI55" s="1307"/>
      <c r="BJ55" s="1307"/>
      <c r="BK55" s="1307"/>
      <c r="BL55" s="1307"/>
      <c r="BM55" s="1307"/>
      <c r="BN55" s="1307"/>
      <c r="BO55" s="1307"/>
      <c r="BP55" s="1316"/>
      <c r="BQ55" s="1304"/>
      <c r="BR55" s="1304"/>
      <c r="BS55" s="1304"/>
      <c r="BT55" s="1304"/>
      <c r="BU55" s="1304"/>
      <c r="BV55" s="1304"/>
      <c r="BW55" s="1304"/>
      <c r="BX55" s="1316"/>
      <c r="BY55" s="1304"/>
      <c r="BZ55" s="1304"/>
      <c r="CA55" s="1304"/>
      <c r="CB55" s="1304"/>
      <c r="CC55" s="1304"/>
      <c r="CD55" s="1304"/>
      <c r="CE55" s="1304"/>
      <c r="CF55" s="1304">
        <v>54.6</v>
      </c>
      <c r="CG55" s="1304"/>
      <c r="CH55" s="1304"/>
      <c r="CI55" s="1304"/>
      <c r="CJ55" s="1304"/>
      <c r="CK55" s="1304"/>
      <c r="CL55" s="1304"/>
      <c r="CM55" s="1304"/>
      <c r="CN55" s="1316"/>
      <c r="CO55" s="1304"/>
      <c r="CP55" s="1304"/>
      <c r="CQ55" s="1304"/>
      <c r="CR55" s="1304"/>
      <c r="CS55" s="1304"/>
      <c r="CT55" s="1304"/>
      <c r="CU55" s="1304"/>
      <c r="CV55" s="1316"/>
      <c r="CW55" s="1304"/>
      <c r="CX55" s="1304"/>
      <c r="CY55" s="1304"/>
      <c r="CZ55" s="1304"/>
      <c r="DA55" s="1304"/>
      <c r="DB55" s="1304"/>
      <c r="DC55" s="1304"/>
    </row>
    <row r="56" spans="1:109" x14ac:dyDescent="0.15">
      <c r="A56" s="402"/>
      <c r="B56" s="394"/>
      <c r="G56" s="1310"/>
      <c r="H56" s="1310"/>
      <c r="I56" s="1310"/>
      <c r="J56" s="1310"/>
      <c r="K56" s="1311"/>
      <c r="L56" s="1311"/>
      <c r="M56" s="1311"/>
      <c r="N56" s="1311"/>
      <c r="AN56" s="1309"/>
      <c r="AO56" s="1309"/>
      <c r="AP56" s="1309"/>
      <c r="AQ56" s="1309"/>
      <c r="AR56" s="1309"/>
      <c r="AS56" s="1309"/>
      <c r="AT56" s="1309"/>
      <c r="AU56" s="1309"/>
      <c r="AV56" s="1309"/>
      <c r="AW56" s="1309"/>
      <c r="AX56" s="1309"/>
      <c r="AY56" s="1309"/>
      <c r="AZ56" s="1309"/>
      <c r="BA56" s="1309"/>
      <c r="BB56" s="1307"/>
      <c r="BC56" s="1307"/>
      <c r="BD56" s="1307"/>
      <c r="BE56" s="1307"/>
      <c r="BF56" s="1307"/>
      <c r="BG56" s="1307"/>
      <c r="BH56" s="1307"/>
      <c r="BI56" s="1307"/>
      <c r="BJ56" s="1307"/>
      <c r="BK56" s="1307"/>
      <c r="BL56" s="1307"/>
      <c r="BM56" s="1307"/>
      <c r="BN56" s="1307"/>
      <c r="BO56" s="1307"/>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402" customFormat="1" x14ac:dyDescent="0.15">
      <c r="B57" s="406"/>
      <c r="G57" s="1310"/>
      <c r="H57" s="1310"/>
      <c r="I57" s="1305"/>
      <c r="J57" s="1305"/>
      <c r="K57" s="1311"/>
      <c r="L57" s="1311"/>
      <c r="M57" s="1311"/>
      <c r="N57" s="1311"/>
      <c r="AM57" s="387"/>
      <c r="AN57" s="1309"/>
      <c r="AO57" s="1309"/>
      <c r="AP57" s="1309"/>
      <c r="AQ57" s="1309"/>
      <c r="AR57" s="1309"/>
      <c r="AS57" s="1309"/>
      <c r="AT57" s="1309"/>
      <c r="AU57" s="1309"/>
      <c r="AV57" s="1309"/>
      <c r="AW57" s="1309"/>
      <c r="AX57" s="1309"/>
      <c r="AY57" s="1309"/>
      <c r="AZ57" s="1309"/>
      <c r="BA57" s="1309"/>
      <c r="BB57" s="1307" t="s">
        <v>612</v>
      </c>
      <c r="BC57" s="1307"/>
      <c r="BD57" s="1307"/>
      <c r="BE57" s="1307"/>
      <c r="BF57" s="1307"/>
      <c r="BG57" s="1307"/>
      <c r="BH57" s="1307"/>
      <c r="BI57" s="1307"/>
      <c r="BJ57" s="1307"/>
      <c r="BK57" s="1307"/>
      <c r="BL57" s="1307"/>
      <c r="BM57" s="1307"/>
      <c r="BN57" s="1307"/>
      <c r="BO57" s="1307"/>
      <c r="BP57" s="1316"/>
      <c r="BQ57" s="1304"/>
      <c r="BR57" s="1304"/>
      <c r="BS57" s="1304"/>
      <c r="BT57" s="1304"/>
      <c r="BU57" s="1304"/>
      <c r="BV57" s="1304"/>
      <c r="BW57" s="1304"/>
      <c r="BX57" s="1316"/>
      <c r="BY57" s="1304"/>
      <c r="BZ57" s="1304"/>
      <c r="CA57" s="1304"/>
      <c r="CB57" s="1304"/>
      <c r="CC57" s="1304"/>
      <c r="CD57" s="1304"/>
      <c r="CE57" s="1304"/>
      <c r="CF57" s="1304">
        <v>58.3</v>
      </c>
      <c r="CG57" s="1304"/>
      <c r="CH57" s="1304"/>
      <c r="CI57" s="1304"/>
      <c r="CJ57" s="1304"/>
      <c r="CK57" s="1304"/>
      <c r="CL57" s="1304"/>
      <c r="CM57" s="1304"/>
      <c r="CN57" s="1316"/>
      <c r="CO57" s="1304"/>
      <c r="CP57" s="1304"/>
      <c r="CQ57" s="1304"/>
      <c r="CR57" s="1304"/>
      <c r="CS57" s="1304"/>
      <c r="CT57" s="1304"/>
      <c r="CU57" s="1304"/>
      <c r="CV57" s="1316"/>
      <c r="CW57" s="1304"/>
      <c r="CX57" s="1304"/>
      <c r="CY57" s="1304"/>
      <c r="CZ57" s="1304"/>
      <c r="DA57" s="1304"/>
      <c r="DB57" s="1304"/>
      <c r="DC57" s="1304"/>
      <c r="DD57" s="407"/>
      <c r="DE57" s="406"/>
    </row>
    <row r="58" spans="1:109" s="402" customFormat="1" x14ac:dyDescent="0.15">
      <c r="A58" s="387"/>
      <c r="B58" s="406"/>
      <c r="G58" s="1310"/>
      <c r="H58" s="1310"/>
      <c r="I58" s="1305"/>
      <c r="J58" s="1305"/>
      <c r="K58" s="1311"/>
      <c r="L58" s="1311"/>
      <c r="M58" s="1311"/>
      <c r="N58" s="1311"/>
      <c r="AM58" s="387"/>
      <c r="AN58" s="1309"/>
      <c r="AO58" s="1309"/>
      <c r="AP58" s="1309"/>
      <c r="AQ58" s="1309"/>
      <c r="AR58" s="1309"/>
      <c r="AS58" s="1309"/>
      <c r="AT58" s="1309"/>
      <c r="AU58" s="1309"/>
      <c r="AV58" s="1309"/>
      <c r="AW58" s="1309"/>
      <c r="AX58" s="1309"/>
      <c r="AY58" s="1309"/>
      <c r="AZ58" s="1309"/>
      <c r="BA58" s="1309"/>
      <c r="BB58" s="1307"/>
      <c r="BC58" s="1307"/>
      <c r="BD58" s="1307"/>
      <c r="BE58" s="1307"/>
      <c r="BF58" s="1307"/>
      <c r="BG58" s="1307"/>
      <c r="BH58" s="1307"/>
      <c r="BI58" s="1307"/>
      <c r="BJ58" s="1307"/>
      <c r="BK58" s="1307"/>
      <c r="BL58" s="1307"/>
      <c r="BM58" s="1307"/>
      <c r="BN58" s="1307"/>
      <c r="BO58" s="1307"/>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613</v>
      </c>
    </row>
    <row r="64" spans="1:109" x14ac:dyDescent="0.15">
      <c r="B64" s="394"/>
      <c r="G64" s="401"/>
      <c r="I64" s="414"/>
      <c r="J64" s="414"/>
      <c r="K64" s="414"/>
      <c r="L64" s="414"/>
      <c r="M64" s="414"/>
      <c r="N64" s="415"/>
      <c r="AM64" s="401"/>
      <c r="AN64" s="401" t="s">
        <v>605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7" t="s">
        <v>619</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4"/>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4"/>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4"/>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4"/>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606</v>
      </c>
    </row>
    <row r="72" spans="2:107" x14ac:dyDescent="0.15">
      <c r="B72" s="394"/>
      <c r="G72" s="1310"/>
      <c r="H72" s="1310"/>
      <c r="I72" s="1310"/>
      <c r="J72" s="1310"/>
      <c r="K72" s="404"/>
      <c r="L72" s="404"/>
      <c r="M72" s="405"/>
      <c r="N72" s="405"/>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9" t="s">
        <v>554</v>
      </c>
      <c r="BQ72" s="1309"/>
      <c r="BR72" s="1309"/>
      <c r="BS72" s="1309"/>
      <c r="BT72" s="1309"/>
      <c r="BU72" s="1309"/>
      <c r="BV72" s="1309"/>
      <c r="BW72" s="1309"/>
      <c r="BX72" s="1309" t="s">
        <v>555</v>
      </c>
      <c r="BY72" s="1309"/>
      <c r="BZ72" s="1309"/>
      <c r="CA72" s="1309"/>
      <c r="CB72" s="1309"/>
      <c r="CC72" s="1309"/>
      <c r="CD72" s="1309"/>
      <c r="CE72" s="1309"/>
      <c r="CF72" s="1309" t="s">
        <v>556</v>
      </c>
      <c r="CG72" s="1309"/>
      <c r="CH72" s="1309"/>
      <c r="CI72" s="1309"/>
      <c r="CJ72" s="1309"/>
      <c r="CK72" s="1309"/>
      <c r="CL72" s="1309"/>
      <c r="CM72" s="1309"/>
      <c r="CN72" s="1309" t="s">
        <v>557</v>
      </c>
      <c r="CO72" s="1309"/>
      <c r="CP72" s="1309"/>
      <c r="CQ72" s="1309"/>
      <c r="CR72" s="1309"/>
      <c r="CS72" s="1309"/>
      <c r="CT72" s="1309"/>
      <c r="CU72" s="1309"/>
      <c r="CV72" s="1309" t="s">
        <v>558</v>
      </c>
      <c r="CW72" s="1309"/>
      <c r="CX72" s="1309"/>
      <c r="CY72" s="1309"/>
      <c r="CZ72" s="1309"/>
      <c r="DA72" s="1309"/>
      <c r="DB72" s="1309"/>
      <c r="DC72" s="1309"/>
    </row>
    <row r="73" spans="2:107" x14ac:dyDescent="0.15">
      <c r="B73" s="394"/>
      <c r="G73" s="1312"/>
      <c r="H73" s="1312"/>
      <c r="I73" s="1312"/>
      <c r="J73" s="1312"/>
      <c r="K73" s="1308"/>
      <c r="L73" s="1308"/>
      <c r="M73" s="1308"/>
      <c r="N73" s="1308"/>
      <c r="AM73" s="403"/>
      <c r="AN73" s="1307" t="s">
        <v>607</v>
      </c>
      <c r="AO73" s="1307"/>
      <c r="AP73" s="1307"/>
      <c r="AQ73" s="1307"/>
      <c r="AR73" s="1307"/>
      <c r="AS73" s="1307"/>
      <c r="AT73" s="1307"/>
      <c r="AU73" s="1307"/>
      <c r="AV73" s="1307"/>
      <c r="AW73" s="1307"/>
      <c r="AX73" s="1307"/>
      <c r="AY73" s="1307"/>
      <c r="AZ73" s="1307"/>
      <c r="BA73" s="1307"/>
      <c r="BB73" s="1307" t="s">
        <v>614</v>
      </c>
      <c r="BC73" s="1307"/>
      <c r="BD73" s="1307"/>
      <c r="BE73" s="1307"/>
      <c r="BF73" s="1307"/>
      <c r="BG73" s="1307"/>
      <c r="BH73" s="1307"/>
      <c r="BI73" s="1307"/>
      <c r="BJ73" s="1307"/>
      <c r="BK73" s="1307"/>
      <c r="BL73" s="1307"/>
      <c r="BM73" s="1307"/>
      <c r="BN73" s="1307"/>
      <c r="BO73" s="1307"/>
      <c r="BP73" s="1304">
        <v>144.5</v>
      </c>
      <c r="BQ73" s="1304"/>
      <c r="BR73" s="1304"/>
      <c r="BS73" s="1304"/>
      <c r="BT73" s="1304"/>
      <c r="BU73" s="1304"/>
      <c r="BV73" s="1304"/>
      <c r="BW73" s="1304"/>
      <c r="BX73" s="1304">
        <v>128.30000000000001</v>
      </c>
      <c r="BY73" s="1304"/>
      <c r="BZ73" s="1304"/>
      <c r="CA73" s="1304"/>
      <c r="CB73" s="1304"/>
      <c r="CC73" s="1304"/>
      <c r="CD73" s="1304"/>
      <c r="CE73" s="1304"/>
      <c r="CF73" s="1304">
        <v>130.5</v>
      </c>
      <c r="CG73" s="1304"/>
      <c r="CH73" s="1304"/>
      <c r="CI73" s="1304"/>
      <c r="CJ73" s="1304"/>
      <c r="CK73" s="1304"/>
      <c r="CL73" s="1304"/>
      <c r="CM73" s="1304"/>
      <c r="CN73" s="1304">
        <v>142.4</v>
      </c>
      <c r="CO73" s="1304"/>
      <c r="CP73" s="1304"/>
      <c r="CQ73" s="1304"/>
      <c r="CR73" s="1304"/>
      <c r="CS73" s="1304"/>
      <c r="CT73" s="1304"/>
      <c r="CU73" s="1304"/>
      <c r="CV73" s="1304">
        <v>135.6</v>
      </c>
      <c r="CW73" s="1304"/>
      <c r="CX73" s="1304"/>
      <c r="CY73" s="1304"/>
      <c r="CZ73" s="1304"/>
      <c r="DA73" s="1304"/>
      <c r="DB73" s="1304"/>
      <c r="DC73" s="1304"/>
    </row>
    <row r="74" spans="2:107" x14ac:dyDescent="0.15">
      <c r="B74" s="394"/>
      <c r="G74" s="1312"/>
      <c r="H74" s="1312"/>
      <c r="I74" s="1312"/>
      <c r="J74" s="1312"/>
      <c r="K74" s="1308"/>
      <c r="L74" s="1308"/>
      <c r="M74" s="1308"/>
      <c r="N74" s="1308"/>
      <c r="AM74" s="403"/>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x14ac:dyDescent="0.15">
      <c r="B75" s="394"/>
      <c r="G75" s="1312"/>
      <c r="H75" s="1312"/>
      <c r="I75" s="1310"/>
      <c r="J75" s="1310"/>
      <c r="K75" s="1311"/>
      <c r="L75" s="1311"/>
      <c r="M75" s="1311"/>
      <c r="N75" s="1311"/>
      <c r="AM75" s="403"/>
      <c r="AN75" s="1307"/>
      <c r="AO75" s="1307"/>
      <c r="AP75" s="1307"/>
      <c r="AQ75" s="1307"/>
      <c r="AR75" s="1307"/>
      <c r="AS75" s="1307"/>
      <c r="AT75" s="1307"/>
      <c r="AU75" s="1307"/>
      <c r="AV75" s="1307"/>
      <c r="AW75" s="1307"/>
      <c r="AX75" s="1307"/>
      <c r="AY75" s="1307"/>
      <c r="AZ75" s="1307"/>
      <c r="BA75" s="1307"/>
      <c r="BB75" s="1307" t="s">
        <v>615</v>
      </c>
      <c r="BC75" s="1307"/>
      <c r="BD75" s="1307"/>
      <c r="BE75" s="1307"/>
      <c r="BF75" s="1307"/>
      <c r="BG75" s="1307"/>
      <c r="BH75" s="1307"/>
      <c r="BI75" s="1307"/>
      <c r="BJ75" s="1307"/>
      <c r="BK75" s="1307"/>
      <c r="BL75" s="1307"/>
      <c r="BM75" s="1307"/>
      <c r="BN75" s="1307"/>
      <c r="BO75" s="1307"/>
      <c r="BP75" s="1304">
        <v>15.1</v>
      </c>
      <c r="BQ75" s="1304"/>
      <c r="BR75" s="1304"/>
      <c r="BS75" s="1304"/>
      <c r="BT75" s="1304"/>
      <c r="BU75" s="1304"/>
      <c r="BV75" s="1304"/>
      <c r="BW75" s="1304"/>
      <c r="BX75" s="1304">
        <v>14.5</v>
      </c>
      <c r="BY75" s="1304"/>
      <c r="BZ75" s="1304"/>
      <c r="CA75" s="1304"/>
      <c r="CB75" s="1304"/>
      <c r="CC75" s="1304"/>
      <c r="CD75" s="1304"/>
      <c r="CE75" s="1304"/>
      <c r="CF75" s="1304">
        <v>14.5</v>
      </c>
      <c r="CG75" s="1304"/>
      <c r="CH75" s="1304"/>
      <c r="CI75" s="1304"/>
      <c r="CJ75" s="1304"/>
      <c r="CK75" s="1304"/>
      <c r="CL75" s="1304"/>
      <c r="CM75" s="1304"/>
      <c r="CN75" s="1304">
        <v>14.6</v>
      </c>
      <c r="CO75" s="1304"/>
      <c r="CP75" s="1304"/>
      <c r="CQ75" s="1304"/>
      <c r="CR75" s="1304"/>
      <c r="CS75" s="1304"/>
      <c r="CT75" s="1304"/>
      <c r="CU75" s="1304"/>
      <c r="CV75" s="1304">
        <v>14.9</v>
      </c>
      <c r="CW75" s="1304"/>
      <c r="CX75" s="1304"/>
      <c r="CY75" s="1304"/>
      <c r="CZ75" s="1304"/>
      <c r="DA75" s="1304"/>
      <c r="DB75" s="1304"/>
      <c r="DC75" s="1304"/>
    </row>
    <row r="76" spans="2:107" x14ac:dyDescent="0.15">
      <c r="B76" s="394"/>
      <c r="G76" s="1312"/>
      <c r="H76" s="1312"/>
      <c r="I76" s="1310"/>
      <c r="J76" s="1310"/>
      <c r="K76" s="1311"/>
      <c r="L76" s="1311"/>
      <c r="M76" s="1311"/>
      <c r="N76" s="1311"/>
      <c r="AM76" s="403"/>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x14ac:dyDescent="0.15">
      <c r="B77" s="394"/>
      <c r="G77" s="1310"/>
      <c r="H77" s="1310"/>
      <c r="I77" s="1310"/>
      <c r="J77" s="1310"/>
      <c r="K77" s="1308"/>
      <c r="L77" s="1308"/>
      <c r="M77" s="1308"/>
      <c r="N77" s="1308"/>
      <c r="AN77" s="1309" t="s">
        <v>616</v>
      </c>
      <c r="AO77" s="1309"/>
      <c r="AP77" s="1309"/>
      <c r="AQ77" s="1309"/>
      <c r="AR77" s="1309"/>
      <c r="AS77" s="1309"/>
      <c r="AT77" s="1309"/>
      <c r="AU77" s="1309"/>
      <c r="AV77" s="1309"/>
      <c r="AW77" s="1309"/>
      <c r="AX77" s="1309"/>
      <c r="AY77" s="1309"/>
      <c r="AZ77" s="1309"/>
      <c r="BA77" s="1309"/>
      <c r="BB77" s="1307" t="s">
        <v>614</v>
      </c>
      <c r="BC77" s="1307"/>
      <c r="BD77" s="1307"/>
      <c r="BE77" s="1307"/>
      <c r="BF77" s="1307"/>
      <c r="BG77" s="1307"/>
      <c r="BH77" s="1307"/>
      <c r="BI77" s="1307"/>
      <c r="BJ77" s="1307"/>
      <c r="BK77" s="1307"/>
      <c r="BL77" s="1307"/>
      <c r="BM77" s="1307"/>
      <c r="BN77" s="1307"/>
      <c r="BO77" s="1307"/>
      <c r="BP77" s="1304">
        <v>60.8</v>
      </c>
      <c r="BQ77" s="1304"/>
      <c r="BR77" s="1304"/>
      <c r="BS77" s="1304"/>
      <c r="BT77" s="1304"/>
      <c r="BU77" s="1304"/>
      <c r="BV77" s="1304"/>
      <c r="BW77" s="1304"/>
      <c r="BX77" s="1304">
        <v>58.5</v>
      </c>
      <c r="BY77" s="1304"/>
      <c r="BZ77" s="1304"/>
      <c r="CA77" s="1304"/>
      <c r="CB77" s="1304"/>
      <c r="CC77" s="1304"/>
      <c r="CD77" s="1304"/>
      <c r="CE77" s="1304"/>
      <c r="CF77" s="1304">
        <v>54.6</v>
      </c>
      <c r="CG77" s="1304"/>
      <c r="CH77" s="1304"/>
      <c r="CI77" s="1304"/>
      <c r="CJ77" s="1304"/>
      <c r="CK77" s="1304"/>
      <c r="CL77" s="1304"/>
      <c r="CM77" s="1304"/>
      <c r="CN77" s="1304">
        <v>53.2</v>
      </c>
      <c r="CO77" s="1304"/>
      <c r="CP77" s="1304"/>
      <c r="CQ77" s="1304"/>
      <c r="CR77" s="1304"/>
      <c r="CS77" s="1304"/>
      <c r="CT77" s="1304"/>
      <c r="CU77" s="1304"/>
      <c r="CV77" s="1304">
        <v>47.9</v>
      </c>
      <c r="CW77" s="1304"/>
      <c r="CX77" s="1304"/>
      <c r="CY77" s="1304"/>
      <c r="CZ77" s="1304"/>
      <c r="DA77" s="1304"/>
      <c r="DB77" s="1304"/>
      <c r="DC77" s="1304"/>
    </row>
    <row r="78" spans="2:107" x14ac:dyDescent="0.15">
      <c r="B78" s="394"/>
      <c r="G78" s="1310"/>
      <c r="H78" s="1310"/>
      <c r="I78" s="1310"/>
      <c r="J78" s="1310"/>
      <c r="K78" s="1308"/>
      <c r="L78" s="1308"/>
      <c r="M78" s="1308"/>
      <c r="N78" s="1308"/>
      <c r="AN78" s="1309"/>
      <c r="AO78" s="1309"/>
      <c r="AP78" s="1309"/>
      <c r="AQ78" s="1309"/>
      <c r="AR78" s="1309"/>
      <c r="AS78" s="1309"/>
      <c r="AT78" s="1309"/>
      <c r="AU78" s="1309"/>
      <c r="AV78" s="1309"/>
      <c r="AW78" s="1309"/>
      <c r="AX78" s="1309"/>
      <c r="AY78" s="1309"/>
      <c r="AZ78" s="1309"/>
      <c r="BA78" s="1309"/>
      <c r="BB78" s="1307"/>
      <c r="BC78" s="1307"/>
      <c r="BD78" s="1307"/>
      <c r="BE78" s="1307"/>
      <c r="BF78" s="1307"/>
      <c r="BG78" s="1307"/>
      <c r="BH78" s="1307"/>
      <c r="BI78" s="1307"/>
      <c r="BJ78" s="1307"/>
      <c r="BK78" s="1307"/>
      <c r="BL78" s="1307"/>
      <c r="BM78" s="1307"/>
      <c r="BN78" s="1307"/>
      <c r="BO78" s="1307"/>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x14ac:dyDescent="0.15">
      <c r="B79" s="394"/>
      <c r="G79" s="1310"/>
      <c r="H79" s="1310"/>
      <c r="I79" s="1305"/>
      <c r="J79" s="1305"/>
      <c r="K79" s="1306"/>
      <c r="L79" s="1306"/>
      <c r="M79" s="1306"/>
      <c r="N79" s="1306"/>
      <c r="AN79" s="1309"/>
      <c r="AO79" s="1309"/>
      <c r="AP79" s="1309"/>
      <c r="AQ79" s="1309"/>
      <c r="AR79" s="1309"/>
      <c r="AS79" s="1309"/>
      <c r="AT79" s="1309"/>
      <c r="AU79" s="1309"/>
      <c r="AV79" s="1309"/>
      <c r="AW79" s="1309"/>
      <c r="AX79" s="1309"/>
      <c r="AY79" s="1309"/>
      <c r="AZ79" s="1309"/>
      <c r="BA79" s="1309"/>
      <c r="BB79" s="1307" t="s">
        <v>615</v>
      </c>
      <c r="BC79" s="1307"/>
      <c r="BD79" s="1307"/>
      <c r="BE79" s="1307"/>
      <c r="BF79" s="1307"/>
      <c r="BG79" s="1307"/>
      <c r="BH79" s="1307"/>
      <c r="BI79" s="1307"/>
      <c r="BJ79" s="1307"/>
      <c r="BK79" s="1307"/>
      <c r="BL79" s="1307"/>
      <c r="BM79" s="1307"/>
      <c r="BN79" s="1307"/>
      <c r="BO79" s="1307"/>
      <c r="BP79" s="1304">
        <v>11.1</v>
      </c>
      <c r="BQ79" s="1304"/>
      <c r="BR79" s="1304"/>
      <c r="BS79" s="1304"/>
      <c r="BT79" s="1304"/>
      <c r="BU79" s="1304"/>
      <c r="BV79" s="1304"/>
      <c r="BW79" s="1304"/>
      <c r="BX79" s="1304">
        <v>10.7</v>
      </c>
      <c r="BY79" s="1304"/>
      <c r="BZ79" s="1304"/>
      <c r="CA79" s="1304"/>
      <c r="CB79" s="1304"/>
      <c r="CC79" s="1304"/>
      <c r="CD79" s="1304"/>
      <c r="CE79" s="1304"/>
      <c r="CF79" s="1304">
        <v>10</v>
      </c>
      <c r="CG79" s="1304"/>
      <c r="CH79" s="1304"/>
      <c r="CI79" s="1304"/>
      <c r="CJ79" s="1304"/>
      <c r="CK79" s="1304"/>
      <c r="CL79" s="1304"/>
      <c r="CM79" s="1304"/>
      <c r="CN79" s="1304">
        <v>9.8000000000000007</v>
      </c>
      <c r="CO79" s="1304"/>
      <c r="CP79" s="1304"/>
      <c r="CQ79" s="1304"/>
      <c r="CR79" s="1304"/>
      <c r="CS79" s="1304"/>
      <c r="CT79" s="1304"/>
      <c r="CU79" s="1304"/>
      <c r="CV79" s="1304">
        <v>9.6</v>
      </c>
      <c r="CW79" s="1304"/>
      <c r="CX79" s="1304"/>
      <c r="CY79" s="1304"/>
      <c r="CZ79" s="1304"/>
      <c r="DA79" s="1304"/>
      <c r="DB79" s="1304"/>
      <c r="DC79" s="1304"/>
    </row>
    <row r="80" spans="2:107" x14ac:dyDescent="0.15">
      <c r="B80" s="394"/>
      <c r="G80" s="1310"/>
      <c r="H80" s="1310"/>
      <c r="I80" s="1305"/>
      <c r="J80" s="1305"/>
      <c r="K80" s="1306"/>
      <c r="L80" s="1306"/>
      <c r="M80" s="1306"/>
      <c r="N80" s="1306"/>
      <c r="AN80" s="1309"/>
      <c r="AO80" s="1309"/>
      <c r="AP80" s="1309"/>
      <c r="AQ80" s="1309"/>
      <c r="AR80" s="1309"/>
      <c r="AS80" s="1309"/>
      <c r="AT80" s="1309"/>
      <c r="AU80" s="1309"/>
      <c r="AV80" s="1309"/>
      <c r="AW80" s="1309"/>
      <c r="AX80" s="1309"/>
      <c r="AY80" s="1309"/>
      <c r="AZ80" s="1309"/>
      <c r="BA80" s="1309"/>
      <c r="BB80" s="1307"/>
      <c r="BC80" s="1307"/>
      <c r="BD80" s="1307"/>
      <c r="BE80" s="1307"/>
      <c r="BF80" s="1307"/>
      <c r="BG80" s="1307"/>
      <c r="BH80" s="1307"/>
      <c r="BI80" s="1307"/>
      <c r="BJ80" s="1307"/>
      <c r="BK80" s="1307"/>
      <c r="BL80" s="1307"/>
      <c r="BM80" s="1307"/>
      <c r="BN80" s="1307"/>
      <c r="BO80" s="1307"/>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OHyafsC+ARgd27xcu9iF2P5o1yKd3u9rzVVDGmQk7r4HGfCIxjFu0elBoidujUuNQayqiGnn6K9ouHgDRaWg==" saltValue="SNNMH218NYW1UcE2fk63a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65oAFa0J6AzpRshP8KrNQfKXwi1WxqmMoDFtdEngQAwMCWXdnlh3Vk5DdvNj05nXRKYbQIdThxbH9reYM/vQ==" saltValue="hOIqoQtB3gVjJ/Ra7s5Nz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82" zoomScale="55" zoomScaleNormal="5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qQDOcGQedpGDLin3dhlHR62L4JjRcvmVnlKGDfHjhA3mDKbwWhJPSwU58D605f/7/xoPbZEQ9VaUynDk3NMDQ==" saltValue="hCQsXj9lJcg7xa2W73gv2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551</v>
      </c>
      <c r="G2" s="156"/>
      <c r="H2" s="157"/>
    </row>
    <row r="3" spans="1:8" x14ac:dyDescent="0.15">
      <c r="A3" s="153" t="s">
        <v>544</v>
      </c>
      <c r="B3" s="158"/>
      <c r="C3" s="159"/>
      <c r="D3" s="160">
        <v>85591</v>
      </c>
      <c r="E3" s="161"/>
      <c r="F3" s="162">
        <v>106614</v>
      </c>
      <c r="G3" s="163"/>
      <c r="H3" s="164"/>
    </row>
    <row r="4" spans="1:8" x14ac:dyDescent="0.15">
      <c r="A4" s="165"/>
      <c r="B4" s="166"/>
      <c r="C4" s="167"/>
      <c r="D4" s="168">
        <v>32458</v>
      </c>
      <c r="E4" s="169"/>
      <c r="F4" s="170">
        <v>45545</v>
      </c>
      <c r="G4" s="171"/>
      <c r="H4" s="172"/>
    </row>
    <row r="5" spans="1:8" x14ac:dyDescent="0.15">
      <c r="A5" s="153" t="s">
        <v>546</v>
      </c>
      <c r="B5" s="158"/>
      <c r="C5" s="159"/>
      <c r="D5" s="160">
        <v>139450</v>
      </c>
      <c r="E5" s="161"/>
      <c r="F5" s="162">
        <v>85459</v>
      </c>
      <c r="G5" s="163"/>
      <c r="H5" s="164"/>
    </row>
    <row r="6" spans="1:8" x14ac:dyDescent="0.15">
      <c r="A6" s="165"/>
      <c r="B6" s="166"/>
      <c r="C6" s="167"/>
      <c r="D6" s="168">
        <v>92568</v>
      </c>
      <c r="E6" s="169"/>
      <c r="F6" s="170">
        <v>44378</v>
      </c>
      <c r="G6" s="171"/>
      <c r="H6" s="172"/>
    </row>
    <row r="7" spans="1:8" x14ac:dyDescent="0.15">
      <c r="A7" s="153" t="s">
        <v>547</v>
      </c>
      <c r="B7" s="158"/>
      <c r="C7" s="159"/>
      <c r="D7" s="160">
        <v>88448</v>
      </c>
      <c r="E7" s="161"/>
      <c r="F7" s="162">
        <v>83280</v>
      </c>
      <c r="G7" s="163"/>
      <c r="H7" s="164"/>
    </row>
    <row r="8" spans="1:8" x14ac:dyDescent="0.15">
      <c r="A8" s="165"/>
      <c r="B8" s="166"/>
      <c r="C8" s="167"/>
      <c r="D8" s="168">
        <v>21619</v>
      </c>
      <c r="E8" s="169"/>
      <c r="F8" s="170">
        <v>43123</v>
      </c>
      <c r="G8" s="171"/>
      <c r="H8" s="172"/>
    </row>
    <row r="9" spans="1:8" x14ac:dyDescent="0.15">
      <c r="A9" s="153" t="s">
        <v>548</v>
      </c>
      <c r="B9" s="158"/>
      <c r="C9" s="159"/>
      <c r="D9" s="160">
        <v>161347</v>
      </c>
      <c r="E9" s="161"/>
      <c r="F9" s="162">
        <v>88968</v>
      </c>
      <c r="G9" s="163"/>
      <c r="H9" s="164"/>
    </row>
    <row r="10" spans="1:8" x14ac:dyDescent="0.15">
      <c r="A10" s="165"/>
      <c r="B10" s="166"/>
      <c r="C10" s="167"/>
      <c r="D10" s="168">
        <v>16272</v>
      </c>
      <c r="E10" s="169"/>
      <c r="F10" s="170">
        <v>45482</v>
      </c>
      <c r="G10" s="171"/>
      <c r="H10" s="172"/>
    </row>
    <row r="11" spans="1:8" x14ac:dyDescent="0.15">
      <c r="A11" s="153" t="s">
        <v>549</v>
      </c>
      <c r="B11" s="158"/>
      <c r="C11" s="159"/>
      <c r="D11" s="160">
        <v>103577</v>
      </c>
      <c r="E11" s="161"/>
      <c r="F11" s="162">
        <v>85173</v>
      </c>
      <c r="G11" s="163"/>
      <c r="H11" s="164"/>
    </row>
    <row r="12" spans="1:8" x14ac:dyDescent="0.15">
      <c r="A12" s="165"/>
      <c r="B12" s="166"/>
      <c r="C12" s="173"/>
      <c r="D12" s="168">
        <v>30882</v>
      </c>
      <c r="E12" s="169"/>
      <c r="F12" s="170">
        <v>43913</v>
      </c>
      <c r="G12" s="171"/>
      <c r="H12" s="172"/>
    </row>
    <row r="13" spans="1:8" x14ac:dyDescent="0.15">
      <c r="A13" s="153"/>
      <c r="B13" s="158"/>
      <c r="C13" s="174"/>
      <c r="D13" s="175">
        <v>115683</v>
      </c>
      <c r="E13" s="176"/>
      <c r="F13" s="177">
        <v>89899</v>
      </c>
      <c r="G13" s="178"/>
      <c r="H13" s="164"/>
    </row>
    <row r="14" spans="1:8" x14ac:dyDescent="0.15">
      <c r="A14" s="165"/>
      <c r="B14" s="166"/>
      <c r="C14" s="167"/>
      <c r="D14" s="168">
        <v>38760</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1.95</v>
      </c>
      <c r="C19" s="179">
        <f>ROUND(VALUE(SUBSTITUTE(実質収支比率等に係る経年分析!G$48,"▲","-")),2)</f>
        <v>2.29</v>
      </c>
      <c r="D19" s="179">
        <f>ROUND(VALUE(SUBSTITUTE(実質収支比率等に係る経年分析!H$48,"▲","-")),2)</f>
        <v>2.65</v>
      </c>
      <c r="E19" s="179">
        <f>ROUND(VALUE(SUBSTITUTE(実質収支比率等に係る経年分析!I$48,"▲","-")),2)</f>
        <v>2.54</v>
      </c>
      <c r="F19" s="179">
        <f>ROUND(VALUE(SUBSTITUTE(実質収支比率等に係る経年分析!J$48,"▲","-")),2)</f>
        <v>0.72</v>
      </c>
    </row>
    <row r="20" spans="1:11" x14ac:dyDescent="0.15">
      <c r="A20" s="179" t="s">
        <v>55</v>
      </c>
      <c r="B20" s="179">
        <f>ROUND(VALUE(SUBSTITUTE(実質収支比率等に係る経年分析!F$47,"▲","-")),2)</f>
        <v>8.26</v>
      </c>
      <c r="C20" s="179">
        <f>ROUND(VALUE(SUBSTITUTE(実質収支比率等に係る経年分析!G$47,"▲","-")),2)</f>
        <v>8.26</v>
      </c>
      <c r="D20" s="179">
        <f>ROUND(VALUE(SUBSTITUTE(実質収支比率等に係る経年分析!H$47,"▲","-")),2)</f>
        <v>5.34</v>
      </c>
      <c r="E20" s="179">
        <f>ROUND(VALUE(SUBSTITUTE(実質収支比率等に係る経年分析!I$47,"▲","-")),2)</f>
        <v>5.39</v>
      </c>
      <c r="F20" s="179">
        <f>ROUND(VALUE(SUBSTITUTE(実質収支比率等に係る経年分析!J$47,"▲","-")),2)</f>
        <v>5.44</v>
      </c>
    </row>
    <row r="21" spans="1:11" x14ac:dyDescent="0.15">
      <c r="A21" s="179" t="s">
        <v>56</v>
      </c>
      <c r="B21" s="179">
        <f>IF(ISNUMBER(VALUE(SUBSTITUTE(実質収支比率等に係る経年分析!F$49,"▲","-"))),ROUND(VALUE(SUBSTITUTE(実質収支比率等に係る経年分析!F$49,"▲","-")),2),NA())</f>
        <v>-1.97</v>
      </c>
      <c r="C21" s="179">
        <f>IF(ISNUMBER(VALUE(SUBSTITUTE(実質収支比率等に係る経年分析!G$49,"▲","-"))),ROUND(VALUE(SUBSTITUTE(実質収支比率等に係る経年分析!G$49,"▲","-")),2),NA())</f>
        <v>0.34</v>
      </c>
      <c r="D21" s="179">
        <f>IF(ISNUMBER(VALUE(SUBSTITUTE(実質収支比率等に係る経年分析!H$49,"▲","-"))),ROUND(VALUE(SUBSTITUTE(実質収支比率等に係る経年分析!H$49,"▲","-")),2),NA())</f>
        <v>-2.88</v>
      </c>
      <c r="E21" s="179">
        <f>IF(ISNUMBER(VALUE(SUBSTITUTE(実質収支比率等に係る経年分析!I$49,"▲","-"))),ROUND(VALUE(SUBSTITUTE(実質収支比率等に係る経年分析!I$49,"▲","-")),2),NA())</f>
        <v>-0.14000000000000001</v>
      </c>
      <c r="F21" s="179">
        <f>IF(ISNUMBER(VALUE(SUBSTITUTE(実質収支比率等に係る経年分析!J$49,"▲","-"))),ROUND(VALUE(SUBSTITUTE(実質収支比率等に係る経年分析!J$49,"▲","-")),2),NA())</f>
        <v>-1.84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v>
      </c>
    </row>
    <row r="31" spans="1:11" x14ac:dyDescent="0.15">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0.76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0.17</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0.35</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1.94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2.29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2.65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2.54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0.72</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1.5</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2.4500000000000002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2.2799999999999998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2.41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2.86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3.27</v>
      </c>
    </row>
    <row r="36" spans="1:16" x14ac:dyDescent="0.15">
      <c r="A36" s="180" t="str">
        <f>IF(連結実質赤字比率に係る赤字・黒字の構成分析!C$34="",NA(),連結実質赤字比率に係る赤字・黒字の構成分析!C$34)</f>
        <v>病院事業会計</v>
      </c>
      <c r="B36" s="180">
        <f>IF(ROUND(VALUE(SUBSTITUTE(連結実質赤字比率に係る赤字・黒字の構成分析!F$34,"▲", "-")), 2) &lt; 0, ABS(ROUND(VALUE(SUBSTITUTE(連結実質赤字比率に係る赤字・黒字の構成分析!F$34,"▲", "-")), 2)), NA())</f>
        <v>6.84</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6.45</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6.38</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5.73</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2.69</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2531</v>
      </c>
      <c r="E42" s="181"/>
      <c r="F42" s="181"/>
      <c r="G42" s="181">
        <f>'実質公債費比率（分子）の構造'!L$52</f>
        <v>2385</v>
      </c>
      <c r="H42" s="181"/>
      <c r="I42" s="181"/>
      <c r="J42" s="181">
        <f>'実質公債費比率（分子）の構造'!M$52</f>
        <v>2249</v>
      </c>
      <c r="K42" s="181"/>
      <c r="L42" s="181"/>
      <c r="M42" s="181">
        <f>'実質公債費比率（分子）の構造'!N$52</f>
        <v>2168</v>
      </c>
      <c r="N42" s="181"/>
      <c r="O42" s="181"/>
      <c r="P42" s="181">
        <f>'実質公債費比率（分子）の構造'!O$52</f>
        <v>2159</v>
      </c>
    </row>
    <row r="43" spans="1:16" x14ac:dyDescent="0.15">
      <c r="A43" s="181" t="s">
        <v>64</v>
      </c>
      <c r="B43" s="181">
        <f>'実質公債費比率（分子）の構造'!K$51</f>
        <v>2</v>
      </c>
      <c r="C43" s="181"/>
      <c r="D43" s="181"/>
      <c r="E43" s="181">
        <f>'実質公債費比率（分子）の構造'!L$51</f>
        <v>0</v>
      </c>
      <c r="F43" s="181"/>
      <c r="G43" s="181"/>
      <c r="H43" s="181">
        <f>'実質公債費比率（分子）の構造'!M$51</f>
        <v>0</v>
      </c>
      <c r="I43" s="181"/>
      <c r="J43" s="181"/>
      <c r="K43" s="181">
        <f>'実質公債費比率（分子）の構造'!N$51</f>
        <v>1</v>
      </c>
      <c r="L43" s="181"/>
      <c r="M43" s="181"/>
      <c r="N43" s="181">
        <f>'実質公債費比率（分子）の構造'!O$51</f>
        <v>1</v>
      </c>
      <c r="O43" s="181"/>
      <c r="P43" s="181"/>
    </row>
    <row r="44" spans="1:16" x14ac:dyDescent="0.15">
      <c r="A44" s="181" t="s">
        <v>65</v>
      </c>
      <c r="B44" s="181">
        <f>'実質公債費比率（分子）の構造'!K$50</f>
        <v>73</v>
      </c>
      <c r="C44" s="181"/>
      <c r="D44" s="181"/>
      <c r="E44" s="181">
        <f>'実質公債費比率（分子）の構造'!L$50</f>
        <v>72</v>
      </c>
      <c r="F44" s="181"/>
      <c r="G44" s="181"/>
      <c r="H44" s="181">
        <f>'実質公債費比率（分子）の構造'!M$50</f>
        <v>71</v>
      </c>
      <c r="I44" s="181"/>
      <c r="J44" s="181"/>
      <c r="K44" s="181">
        <f>'実質公債費比率（分子）の構造'!N$50</f>
        <v>56</v>
      </c>
      <c r="L44" s="181"/>
      <c r="M44" s="181"/>
      <c r="N44" s="181">
        <f>'実質公債費比率（分子）の構造'!O$50</f>
        <v>40</v>
      </c>
      <c r="O44" s="181"/>
      <c r="P44" s="181"/>
    </row>
    <row r="45" spans="1:16" x14ac:dyDescent="0.15">
      <c r="A45" s="181" t="s">
        <v>66</v>
      </c>
      <c r="B45" s="181">
        <f>'実質公債費比率（分子）の構造'!K$49</f>
        <v>158</v>
      </c>
      <c r="C45" s="181"/>
      <c r="D45" s="181"/>
      <c r="E45" s="181">
        <f>'実質公債費比率（分子）の構造'!L$49</f>
        <v>108</v>
      </c>
      <c r="F45" s="181"/>
      <c r="G45" s="181"/>
      <c r="H45" s="181">
        <f>'実質公債費比率（分子）の構造'!M$49</f>
        <v>110</v>
      </c>
      <c r="I45" s="181"/>
      <c r="J45" s="181"/>
      <c r="K45" s="181">
        <f>'実質公債費比率（分子）の構造'!N$49</f>
        <v>98</v>
      </c>
      <c r="L45" s="181"/>
      <c r="M45" s="181"/>
      <c r="N45" s="181">
        <f>'実質公債費比率（分子）の構造'!O$49</f>
        <v>25</v>
      </c>
      <c r="O45" s="181"/>
      <c r="P45" s="181"/>
    </row>
    <row r="46" spans="1:16" x14ac:dyDescent="0.15">
      <c r="A46" s="181" t="s">
        <v>67</v>
      </c>
      <c r="B46" s="181">
        <f>'実質公債費比率（分子）の構造'!K$48</f>
        <v>655</v>
      </c>
      <c r="C46" s="181"/>
      <c r="D46" s="181"/>
      <c r="E46" s="181">
        <f>'実質公債費比率（分子）の構造'!L$48</f>
        <v>664</v>
      </c>
      <c r="F46" s="181"/>
      <c r="G46" s="181"/>
      <c r="H46" s="181">
        <f>'実質公債費比率（分子）の構造'!M$48</f>
        <v>674</v>
      </c>
      <c r="I46" s="181"/>
      <c r="J46" s="181"/>
      <c r="K46" s="181">
        <f>'実質公債費比率（分子）の構造'!N$48</f>
        <v>730</v>
      </c>
      <c r="L46" s="181"/>
      <c r="M46" s="181"/>
      <c r="N46" s="181">
        <f>'実質公債費比率（分子）の構造'!O$48</f>
        <v>674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2749</v>
      </c>
      <c r="C49" s="181"/>
      <c r="D49" s="181"/>
      <c r="E49" s="181">
        <f>'実質公債費比率（分子）の構造'!L$45</f>
        <v>2619</v>
      </c>
      <c r="F49" s="181"/>
      <c r="G49" s="181"/>
      <c r="H49" s="181">
        <f>'実質公債費比率（分子）の構造'!M$45</f>
        <v>2484</v>
      </c>
      <c r="I49" s="181"/>
      <c r="J49" s="181"/>
      <c r="K49" s="181">
        <f>'実質公債費比率（分子）の構造'!N$45</f>
        <v>2425</v>
      </c>
      <c r="L49" s="181"/>
      <c r="M49" s="181"/>
      <c r="N49" s="181">
        <f>'実質公債費比率（分子）の構造'!O$45</f>
        <v>2540</v>
      </c>
      <c r="O49" s="181"/>
      <c r="P49" s="181"/>
    </row>
    <row r="50" spans="1:16" x14ac:dyDescent="0.15">
      <c r="A50" s="181" t="s">
        <v>71</v>
      </c>
      <c r="B50" s="181" t="e">
        <f>NA()</f>
        <v>#N/A</v>
      </c>
      <c r="C50" s="181">
        <f>IF(ISNUMBER('実質公債費比率（分子）の構造'!K$53),'実質公債費比率（分子）の構造'!K$53,NA())</f>
        <v>1106</v>
      </c>
      <c r="D50" s="181" t="e">
        <f>NA()</f>
        <v>#N/A</v>
      </c>
      <c r="E50" s="181" t="e">
        <f>NA()</f>
        <v>#N/A</v>
      </c>
      <c r="F50" s="181">
        <f>IF(ISNUMBER('実質公債費比率（分子）の構造'!L$53),'実質公債費比率（分子）の構造'!L$53,NA())</f>
        <v>1078</v>
      </c>
      <c r="G50" s="181" t="e">
        <f>NA()</f>
        <v>#N/A</v>
      </c>
      <c r="H50" s="181" t="e">
        <f>NA()</f>
        <v>#N/A</v>
      </c>
      <c r="I50" s="181">
        <f>IF(ISNUMBER('実質公債費比率（分子）の構造'!M$53),'実質公債費比率（分子）の構造'!M$53,NA())</f>
        <v>1090</v>
      </c>
      <c r="J50" s="181" t="e">
        <f>NA()</f>
        <v>#N/A</v>
      </c>
      <c r="K50" s="181" t="e">
        <f>NA()</f>
        <v>#N/A</v>
      </c>
      <c r="L50" s="181">
        <f>IF(ISNUMBER('実質公債費比率（分子）の構造'!N$53),'実質公債費比率（分子）の構造'!N$53,NA())</f>
        <v>1142</v>
      </c>
      <c r="M50" s="181" t="e">
        <f>NA()</f>
        <v>#N/A</v>
      </c>
      <c r="N50" s="181" t="e">
        <f>NA()</f>
        <v>#N/A</v>
      </c>
      <c r="O50" s="181">
        <f>IF(ISNUMBER('実質公債費比率（分子）の構造'!O$53),'実質公債費比率（分子）の構造'!O$53,NA())</f>
        <v>1121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19891</v>
      </c>
      <c r="E56" s="180"/>
      <c r="F56" s="180"/>
      <c r="G56" s="180">
        <f>'将来負担比率（分子）の構造'!J$52</f>
        <v>19581</v>
      </c>
      <c r="H56" s="180"/>
      <c r="I56" s="180"/>
      <c r="J56" s="180">
        <f>'将来負担比率（分子）の構造'!K$52</f>
        <v>19125</v>
      </c>
      <c r="K56" s="180"/>
      <c r="L56" s="180"/>
      <c r="M56" s="180">
        <f>'将来負担比率（分子）の構造'!L$52</f>
        <v>19278</v>
      </c>
      <c r="N56" s="180"/>
      <c r="O56" s="180"/>
      <c r="P56" s="180">
        <f>'将来負担比率（分子）の構造'!M$52</f>
        <v>18753</v>
      </c>
    </row>
    <row r="57" spans="1:16" x14ac:dyDescent="0.15">
      <c r="A57" s="180" t="s">
        <v>42</v>
      </c>
      <c r="B57" s="180"/>
      <c r="C57" s="180"/>
      <c r="D57" s="180">
        <f>'将来負担比率（分子）の構造'!I$51</f>
        <v>2223</v>
      </c>
      <c r="E57" s="180"/>
      <c r="F57" s="180"/>
      <c r="G57" s="180">
        <f>'将来負担比率（分子）の構造'!J$51</f>
        <v>2315</v>
      </c>
      <c r="H57" s="180"/>
      <c r="I57" s="180"/>
      <c r="J57" s="180">
        <f>'将来負担比率（分子）の構造'!K$51</f>
        <v>2282</v>
      </c>
      <c r="K57" s="180"/>
      <c r="L57" s="180"/>
      <c r="M57" s="180">
        <f>'将来負担比率（分子）の構造'!L$51</f>
        <v>2298</v>
      </c>
      <c r="N57" s="180"/>
      <c r="O57" s="180"/>
      <c r="P57" s="180">
        <f>'将来負担比率（分子）の構造'!M$51</f>
        <v>2216</v>
      </c>
    </row>
    <row r="58" spans="1:16" x14ac:dyDescent="0.15">
      <c r="A58" s="180" t="s">
        <v>41</v>
      </c>
      <c r="B58" s="180"/>
      <c r="C58" s="180"/>
      <c r="D58" s="180">
        <f>'将来負担比率（分子）の構造'!I$50</f>
        <v>2783</v>
      </c>
      <c r="E58" s="180"/>
      <c r="F58" s="180"/>
      <c r="G58" s="180">
        <f>'将来負担比率（分子）の構造'!J$50</f>
        <v>2838</v>
      </c>
      <c r="H58" s="180"/>
      <c r="I58" s="180"/>
      <c r="J58" s="180">
        <f>'将来負担比率（分子）の構造'!K$50</f>
        <v>2509</v>
      </c>
      <c r="K58" s="180"/>
      <c r="L58" s="180"/>
      <c r="M58" s="180">
        <f>'将来負担比率（分子）の構造'!L$50</f>
        <v>2094</v>
      </c>
      <c r="N58" s="180"/>
      <c r="O58" s="180"/>
      <c r="P58" s="180">
        <f>'将来負担比率（分子）の構造'!M$50</f>
        <v>2230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f>'将来負担比率（分子）の構造'!I$48</f>
        <v>145</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3</v>
      </c>
      <c r="C61" s="180"/>
      <c r="D61" s="180"/>
      <c r="E61" s="180" t="str">
        <f>'将来負担比率（分子）の構造'!J$46</f>
        <v>-</v>
      </c>
      <c r="F61" s="180"/>
      <c r="G61" s="180"/>
      <c r="H61" s="180" t="str">
        <f>'将来負担比率（分子）の構造'!K$46</f>
        <v>-</v>
      </c>
      <c r="I61" s="180"/>
      <c r="J61" s="180"/>
      <c r="K61" s="180">
        <f>'将来負担比率（分子）の構造'!L$46</f>
        <v>2</v>
      </c>
      <c r="L61" s="180"/>
      <c r="M61" s="180"/>
      <c r="N61" s="180">
        <f>'将来負担比率（分子）の構造'!M$46</f>
        <v>1</v>
      </c>
      <c r="O61" s="180"/>
      <c r="P61" s="180"/>
    </row>
    <row r="62" spans="1:16" x14ac:dyDescent="0.15">
      <c r="A62" s="180" t="s">
        <v>35</v>
      </c>
      <c r="B62" s="180">
        <f>'将来負担比率（分子）の構造'!I$45</f>
        <v>2262</v>
      </c>
      <c r="C62" s="180"/>
      <c r="D62" s="180"/>
      <c r="E62" s="180">
        <f>'将来負担比率（分子）の構造'!J$45</f>
        <v>2032</v>
      </c>
      <c r="F62" s="180"/>
      <c r="G62" s="180"/>
      <c r="H62" s="180">
        <f>'将来負担比率（分子）の構造'!K$45</f>
        <v>1906</v>
      </c>
      <c r="I62" s="180"/>
      <c r="J62" s="180"/>
      <c r="K62" s="180">
        <f>'将来負担比率（分子）の構造'!L$45</f>
        <v>1857</v>
      </c>
      <c r="L62" s="180"/>
      <c r="M62" s="180"/>
      <c r="N62" s="180">
        <f>'将来負担比率（分子）の構造'!M$45</f>
        <v>1727</v>
      </c>
      <c r="O62" s="180"/>
      <c r="P62" s="180"/>
    </row>
    <row r="63" spans="1:16" x14ac:dyDescent="0.15">
      <c r="A63" s="180" t="s">
        <v>34</v>
      </c>
      <c r="B63" s="180">
        <f>'将来負担比率（分子）の構造'!I$44</f>
        <v>463</v>
      </c>
      <c r="C63" s="180"/>
      <c r="D63" s="180"/>
      <c r="E63" s="180">
        <f>'将来負担比率（分子）の構造'!J$44</f>
        <v>368</v>
      </c>
      <c r="F63" s="180"/>
      <c r="G63" s="180"/>
      <c r="H63" s="180">
        <f>'将来負担比率（分子）の構造'!K$44</f>
        <v>260</v>
      </c>
      <c r="I63" s="180"/>
      <c r="J63" s="180"/>
      <c r="K63" s="180">
        <f>'将来負担比率（分子）の構造'!L$44</f>
        <v>162</v>
      </c>
      <c r="L63" s="180"/>
      <c r="M63" s="180"/>
      <c r="N63" s="180">
        <f>'将来負担比率（分子）の構造'!M$44</f>
        <v>141</v>
      </c>
      <c r="O63" s="180"/>
      <c r="P63" s="180"/>
    </row>
    <row r="64" spans="1:16" x14ac:dyDescent="0.15">
      <c r="A64" s="180" t="s">
        <v>33</v>
      </c>
      <c r="B64" s="180">
        <f>'将来負担比率（分子）の構造'!I$43</f>
        <v>9408</v>
      </c>
      <c r="C64" s="180"/>
      <c r="D64" s="180"/>
      <c r="E64" s="180">
        <f>'将来負担比率（分子）の構造'!J$43</f>
        <v>9065</v>
      </c>
      <c r="F64" s="180"/>
      <c r="G64" s="180"/>
      <c r="H64" s="180">
        <f>'将来負担比率（分子）の構造'!K$43</f>
        <v>8900</v>
      </c>
      <c r="I64" s="180"/>
      <c r="J64" s="180"/>
      <c r="K64" s="180">
        <f>'将来負担比率（分子）の構造'!L$43</f>
        <v>9068</v>
      </c>
      <c r="L64" s="180"/>
      <c r="M64" s="180"/>
      <c r="N64" s="180">
        <f>'将来負担比率（分子）の構造'!M$43</f>
        <v>8645</v>
      </c>
      <c r="O64" s="180"/>
      <c r="P64" s="180"/>
    </row>
    <row r="65" spans="1:16" x14ac:dyDescent="0.15">
      <c r="A65" s="180" t="s">
        <v>32</v>
      </c>
      <c r="B65" s="180">
        <f>'将来負担比率（分子）の構造'!I$42</f>
        <v>146</v>
      </c>
      <c r="C65" s="180"/>
      <c r="D65" s="180"/>
      <c r="E65" s="180">
        <f>'将来負担比率（分子）の構造'!J$42</f>
        <v>114</v>
      </c>
      <c r="F65" s="180"/>
      <c r="G65" s="180"/>
      <c r="H65" s="180">
        <f>'将来負担比率（分子）の構造'!K$42</f>
        <v>80</v>
      </c>
      <c r="I65" s="180"/>
      <c r="J65" s="180"/>
      <c r="K65" s="180">
        <f>'将来負担比率（分子）の構造'!L$42</f>
        <v>67</v>
      </c>
      <c r="L65" s="180"/>
      <c r="M65" s="180"/>
      <c r="N65" s="180">
        <f>'将来負担比率（分子）の構造'!M$42</f>
        <v>54</v>
      </c>
      <c r="O65" s="180"/>
      <c r="P65" s="180"/>
    </row>
    <row r="66" spans="1:16" x14ac:dyDescent="0.15">
      <c r="A66" s="180" t="s">
        <v>31</v>
      </c>
      <c r="B66" s="180">
        <f>'将来負担比率（分子）の構造'!I$41</f>
        <v>23270</v>
      </c>
      <c r="C66" s="180"/>
      <c r="D66" s="180"/>
      <c r="E66" s="180">
        <f>'将来負担比率（分子）の構造'!J$41</f>
        <v>22959</v>
      </c>
      <c r="F66" s="180"/>
      <c r="G66" s="180"/>
      <c r="H66" s="180">
        <f>'将来負担比率（分子）の構造'!K$41</f>
        <v>22510</v>
      </c>
      <c r="I66" s="180"/>
      <c r="J66" s="180"/>
      <c r="K66" s="180">
        <f>'将来負担比率（分子）の構造'!L$41</f>
        <v>23074</v>
      </c>
      <c r="L66" s="180"/>
      <c r="M66" s="180"/>
      <c r="N66" s="180">
        <f>'将来負担比率（分子）の構造'!M$41</f>
        <v>22576</v>
      </c>
      <c r="O66" s="180"/>
      <c r="P66" s="180"/>
    </row>
    <row r="67" spans="1:16" x14ac:dyDescent="0.15">
      <c r="A67" s="180" t="s">
        <v>75</v>
      </c>
      <c r="B67" s="180" t="e">
        <f>NA()</f>
        <v>#N/A</v>
      </c>
      <c r="C67" s="180">
        <f>IF(ISNUMBER('将来負担比率（分子）の構造'!I$53), IF('将来負担比率（分子）の構造'!I$53 &lt; 0, 0, '将来負担比率（分子）の構造'!I$53), NA())</f>
        <v>10801</v>
      </c>
      <c r="D67" s="180" t="e">
        <f>NA()</f>
        <v>#N/A</v>
      </c>
      <c r="E67" s="180" t="e">
        <f>NA()</f>
        <v>#N/A</v>
      </c>
      <c r="F67" s="180">
        <f>IF(ISNUMBER('将来負担比率（分子）の構造'!J$53), IF('将来負担比率（分子）の構造'!J$53 &lt; 0, 0, '将来負担比率（分子）の構造'!J$53), NA())</f>
        <v>9804</v>
      </c>
      <c r="G67" s="180" t="e">
        <f>NA()</f>
        <v>#N/A</v>
      </c>
      <c r="H67" s="180" t="e">
        <f>NA()</f>
        <v>#N/A</v>
      </c>
      <c r="I67" s="180">
        <f>IF(ISNUMBER('将来負担比率（分子）の構造'!K$53), IF('将来負担比率（分子）の構造'!K$53 &lt; 0, 0, '将来負担比率（分子）の構造'!K$53), NA())</f>
        <v>9738</v>
      </c>
      <c r="J67" s="180" t="e">
        <f>NA()</f>
        <v>#N/A</v>
      </c>
      <c r="K67" s="180" t="e">
        <f>NA()</f>
        <v>#N/A</v>
      </c>
      <c r="L67" s="180">
        <f>IF(ISNUMBER('将来負担比率（分子）の構造'!L$53), IF('将来負担比率（分子）の構造'!L$53 &lt; 0, 0, '将来負担比率（分子）の構造'!L$53), NA())</f>
        <v>10561</v>
      </c>
      <c r="M67" s="180" t="e">
        <f>NA()</f>
        <v>#N/A</v>
      </c>
      <c r="N67" s="180" t="e">
        <f>NA()</f>
        <v>#N/A</v>
      </c>
      <c r="O67" s="180">
        <f>IF(ISNUMBER('将来負担比率（分子）の構造'!M$53), IF('将来負担比率（分子）の構造'!M$53 &lt; 0, 0, '将来負担比率（分子）の構造'!M$53), NA())</f>
        <v>9944</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505</v>
      </c>
      <c r="C72" s="184">
        <f>基金残高に係る経年分析!G55</f>
        <v>505</v>
      </c>
      <c r="D72" s="184">
        <f>基金残高に係る経年分析!H55</f>
        <v>505</v>
      </c>
    </row>
    <row r="73" spans="1:16" x14ac:dyDescent="0.15">
      <c r="A73" s="183" t="s">
        <v>78</v>
      </c>
      <c r="B73" s="184">
        <f>基金残高に係る経年分析!F56</f>
        <v>610</v>
      </c>
      <c r="C73" s="184">
        <f>基金残高に係る経年分析!G56</f>
        <v>610</v>
      </c>
      <c r="D73" s="184">
        <f>基金残高に係る経年分析!H56</f>
        <v>610</v>
      </c>
    </row>
    <row r="74" spans="1:16" x14ac:dyDescent="0.15">
      <c r="A74" s="183" t="s">
        <v>79</v>
      </c>
      <c r="B74" s="184">
        <f>基金残高に係る経年分析!F57</f>
        <v>661</v>
      </c>
      <c r="C74" s="184">
        <f>基金残高に係る経年分析!G57</f>
        <v>658</v>
      </c>
      <c r="D74" s="184">
        <f>基金残高に係る経年分析!H57</f>
        <v>711</v>
      </c>
    </row>
  </sheetData>
  <sheetProtection algorithmName="SHA-512" hashValue="itht9Rsca4sg2/YyfXjbSguNrzCni2NzuppLpgQ86RDpyh88hqJSzo1ttp8N9CgkhubJ9si5OmPHJUDmI5uCGQ==" saltValue="ZLadjjcenqRXOACDkdPz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218</v>
      </c>
      <c r="DI1" s="794"/>
      <c r="DJ1" s="794"/>
      <c r="DK1" s="794"/>
      <c r="DL1" s="794"/>
      <c r="DM1" s="794"/>
      <c r="DN1" s="795"/>
      <c r="DO1" s="225"/>
      <c r="DP1" s="793" t="s">
        <v>219</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220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221</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222</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223</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224</v>
      </c>
      <c r="S4" s="736"/>
      <c r="T4" s="736"/>
      <c r="U4" s="736"/>
      <c r="V4" s="736"/>
      <c r="W4" s="736"/>
      <c r="X4" s="736"/>
      <c r="Y4" s="737"/>
      <c r="Z4" s="735" t="s">
        <v>225</v>
      </c>
      <c r="AA4" s="736"/>
      <c r="AB4" s="736"/>
      <c r="AC4" s="737"/>
      <c r="AD4" s="735" t="s">
        <v>226</v>
      </c>
      <c r="AE4" s="736"/>
      <c r="AF4" s="736"/>
      <c r="AG4" s="736"/>
      <c r="AH4" s="736"/>
      <c r="AI4" s="736"/>
      <c r="AJ4" s="736"/>
      <c r="AK4" s="737"/>
      <c r="AL4" s="735" t="s">
        <v>225</v>
      </c>
      <c r="AM4" s="736"/>
      <c r="AN4" s="736"/>
      <c r="AO4" s="737"/>
      <c r="AP4" s="796" t="s">
        <v>227</v>
      </c>
      <c r="AQ4" s="796"/>
      <c r="AR4" s="796"/>
      <c r="AS4" s="796"/>
      <c r="AT4" s="796"/>
      <c r="AU4" s="796"/>
      <c r="AV4" s="796"/>
      <c r="AW4" s="796"/>
      <c r="AX4" s="796"/>
      <c r="AY4" s="796"/>
      <c r="AZ4" s="796"/>
      <c r="BA4" s="796"/>
      <c r="BB4" s="796"/>
      <c r="BC4" s="796"/>
      <c r="BD4" s="796"/>
      <c r="BE4" s="796"/>
      <c r="BF4" s="796"/>
      <c r="BG4" s="796" t="s">
        <v>228</v>
      </c>
      <c r="BH4" s="796"/>
      <c r="BI4" s="796"/>
      <c r="BJ4" s="796"/>
      <c r="BK4" s="796"/>
      <c r="BL4" s="796"/>
      <c r="BM4" s="796"/>
      <c r="BN4" s="796"/>
      <c r="BO4" s="796" t="s">
        <v>225</v>
      </c>
      <c r="BP4" s="796"/>
      <c r="BQ4" s="796"/>
      <c r="BR4" s="796"/>
      <c r="BS4" s="796" t="s">
        <v>229</v>
      </c>
      <c r="BT4" s="796"/>
      <c r="BU4" s="796"/>
      <c r="BV4" s="796"/>
      <c r="BW4" s="796"/>
      <c r="BX4" s="796"/>
      <c r="BY4" s="796"/>
      <c r="BZ4" s="796"/>
      <c r="CA4" s="796"/>
      <c r="CB4" s="796"/>
      <c r="CD4" s="778" t="s">
        <v>230</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231</v>
      </c>
      <c r="C5" s="761"/>
      <c r="D5" s="761"/>
      <c r="E5" s="761"/>
      <c r="F5" s="761"/>
      <c r="G5" s="761"/>
      <c r="H5" s="761"/>
      <c r="I5" s="761"/>
      <c r="J5" s="761"/>
      <c r="K5" s="761"/>
      <c r="L5" s="761"/>
      <c r="M5" s="761"/>
      <c r="N5" s="761"/>
      <c r="O5" s="761"/>
      <c r="P5" s="761"/>
      <c r="Q5" s="762"/>
      <c r="R5" s="726">
        <v>2209436</v>
      </c>
      <c r="S5" s="727"/>
      <c r="T5" s="727"/>
      <c r="U5" s="727"/>
      <c r="V5" s="727"/>
      <c r="W5" s="727"/>
      <c r="X5" s="727"/>
      <c r="Y5" s="773"/>
      <c r="Z5" s="791">
        <v>12.8</v>
      </c>
      <c r="AA5" s="791"/>
      <c r="AB5" s="791"/>
      <c r="AC5" s="791"/>
      <c r="AD5" s="792">
        <v>2120989</v>
      </c>
      <c r="AE5" s="792"/>
      <c r="AF5" s="792"/>
      <c r="AG5" s="792"/>
      <c r="AH5" s="792"/>
      <c r="AI5" s="792"/>
      <c r="AJ5" s="792"/>
      <c r="AK5" s="792"/>
      <c r="AL5" s="774">
        <v>23.6</v>
      </c>
      <c r="AM5" s="743"/>
      <c r="AN5" s="743"/>
      <c r="AO5" s="775"/>
      <c r="AP5" s="760" t="s">
        <v>232</v>
      </c>
      <c r="AQ5" s="761"/>
      <c r="AR5" s="761"/>
      <c r="AS5" s="761"/>
      <c r="AT5" s="761"/>
      <c r="AU5" s="761"/>
      <c r="AV5" s="761"/>
      <c r="AW5" s="761"/>
      <c r="AX5" s="761"/>
      <c r="AY5" s="761"/>
      <c r="AZ5" s="761"/>
      <c r="BA5" s="761"/>
      <c r="BB5" s="761"/>
      <c r="BC5" s="761"/>
      <c r="BD5" s="761"/>
      <c r="BE5" s="761"/>
      <c r="BF5" s="762"/>
      <c r="BG5" s="661">
        <v>2117646</v>
      </c>
      <c r="BH5" s="664"/>
      <c r="BI5" s="664"/>
      <c r="BJ5" s="664"/>
      <c r="BK5" s="664"/>
      <c r="BL5" s="664"/>
      <c r="BM5" s="664"/>
      <c r="BN5" s="665"/>
      <c r="BO5" s="723">
        <v>95.8</v>
      </c>
      <c r="BP5" s="723"/>
      <c r="BQ5" s="723"/>
      <c r="BR5" s="723"/>
      <c r="BS5" s="724">
        <v>27923</v>
      </c>
      <c r="BT5" s="724"/>
      <c r="BU5" s="724"/>
      <c r="BV5" s="724"/>
      <c r="BW5" s="724"/>
      <c r="BX5" s="724"/>
      <c r="BY5" s="724"/>
      <c r="BZ5" s="724"/>
      <c r="CA5" s="724"/>
      <c r="CB5" s="765"/>
      <c r="CD5" s="778" t="s">
        <v>227</v>
      </c>
      <c r="CE5" s="779"/>
      <c r="CF5" s="779"/>
      <c r="CG5" s="779"/>
      <c r="CH5" s="779"/>
      <c r="CI5" s="779"/>
      <c r="CJ5" s="779"/>
      <c r="CK5" s="779"/>
      <c r="CL5" s="779"/>
      <c r="CM5" s="779"/>
      <c r="CN5" s="779"/>
      <c r="CO5" s="779"/>
      <c r="CP5" s="779"/>
      <c r="CQ5" s="780"/>
      <c r="CR5" s="778" t="s">
        <v>233</v>
      </c>
      <c r="CS5" s="779"/>
      <c r="CT5" s="779"/>
      <c r="CU5" s="779"/>
      <c r="CV5" s="779"/>
      <c r="CW5" s="779"/>
      <c r="CX5" s="779"/>
      <c r="CY5" s="780"/>
      <c r="CZ5" s="778" t="s">
        <v>225</v>
      </c>
      <c r="DA5" s="779"/>
      <c r="DB5" s="779"/>
      <c r="DC5" s="780"/>
      <c r="DD5" s="778" t="s">
        <v>234</v>
      </c>
      <c r="DE5" s="779"/>
      <c r="DF5" s="779"/>
      <c r="DG5" s="779"/>
      <c r="DH5" s="779"/>
      <c r="DI5" s="779"/>
      <c r="DJ5" s="779"/>
      <c r="DK5" s="779"/>
      <c r="DL5" s="779"/>
      <c r="DM5" s="779"/>
      <c r="DN5" s="779"/>
      <c r="DO5" s="779"/>
      <c r="DP5" s="780"/>
      <c r="DQ5" s="778" t="s">
        <v>235</v>
      </c>
      <c r="DR5" s="779"/>
      <c r="DS5" s="779"/>
      <c r="DT5" s="779"/>
      <c r="DU5" s="779"/>
      <c r="DV5" s="779"/>
      <c r="DW5" s="779"/>
      <c r="DX5" s="779"/>
      <c r="DY5" s="779"/>
      <c r="DZ5" s="779"/>
      <c r="EA5" s="779"/>
      <c r="EB5" s="779"/>
      <c r="EC5" s="780"/>
    </row>
    <row r="6" spans="2:143" ht="11.25" customHeight="1" x14ac:dyDescent="0.15">
      <c r="B6" s="658" t="s">
        <v>236</v>
      </c>
      <c r="C6" s="659"/>
      <c r="D6" s="659"/>
      <c r="E6" s="659"/>
      <c r="F6" s="659"/>
      <c r="G6" s="659"/>
      <c r="H6" s="659"/>
      <c r="I6" s="659"/>
      <c r="J6" s="659"/>
      <c r="K6" s="659"/>
      <c r="L6" s="659"/>
      <c r="M6" s="659"/>
      <c r="N6" s="659"/>
      <c r="O6" s="659"/>
      <c r="P6" s="659"/>
      <c r="Q6" s="660"/>
      <c r="R6" s="661">
        <v>210894</v>
      </c>
      <c r="S6" s="664"/>
      <c r="T6" s="664"/>
      <c r="U6" s="664"/>
      <c r="V6" s="664"/>
      <c r="W6" s="664"/>
      <c r="X6" s="664"/>
      <c r="Y6" s="665"/>
      <c r="Z6" s="723">
        <v>1.2</v>
      </c>
      <c r="AA6" s="723"/>
      <c r="AB6" s="723"/>
      <c r="AC6" s="723"/>
      <c r="AD6" s="724">
        <v>210894</v>
      </c>
      <c r="AE6" s="724"/>
      <c r="AF6" s="724"/>
      <c r="AG6" s="724"/>
      <c r="AH6" s="724"/>
      <c r="AI6" s="724"/>
      <c r="AJ6" s="724"/>
      <c r="AK6" s="724"/>
      <c r="AL6" s="666">
        <v>2.2999999999999998</v>
      </c>
      <c r="AM6" s="667"/>
      <c r="AN6" s="667"/>
      <c r="AO6" s="725"/>
      <c r="AP6" s="658" t="s">
        <v>237</v>
      </c>
      <c r="AQ6" s="659"/>
      <c r="AR6" s="659"/>
      <c r="AS6" s="659"/>
      <c r="AT6" s="659"/>
      <c r="AU6" s="659"/>
      <c r="AV6" s="659"/>
      <c r="AW6" s="659"/>
      <c r="AX6" s="659"/>
      <c r="AY6" s="659"/>
      <c r="AZ6" s="659"/>
      <c r="BA6" s="659"/>
      <c r="BB6" s="659"/>
      <c r="BC6" s="659"/>
      <c r="BD6" s="659"/>
      <c r="BE6" s="659"/>
      <c r="BF6" s="660"/>
      <c r="BG6" s="661">
        <v>2117646</v>
      </c>
      <c r="BH6" s="664"/>
      <c r="BI6" s="664"/>
      <c r="BJ6" s="664"/>
      <c r="BK6" s="664"/>
      <c r="BL6" s="664"/>
      <c r="BM6" s="664"/>
      <c r="BN6" s="665"/>
      <c r="BO6" s="723">
        <v>95.8</v>
      </c>
      <c r="BP6" s="723"/>
      <c r="BQ6" s="723"/>
      <c r="BR6" s="723"/>
      <c r="BS6" s="724">
        <v>27923</v>
      </c>
      <c r="BT6" s="724"/>
      <c r="BU6" s="724"/>
      <c r="BV6" s="724"/>
      <c r="BW6" s="724"/>
      <c r="BX6" s="724"/>
      <c r="BY6" s="724"/>
      <c r="BZ6" s="724"/>
      <c r="CA6" s="724"/>
      <c r="CB6" s="765"/>
      <c r="CD6" s="732" t="s">
        <v>238</v>
      </c>
      <c r="CE6" s="733"/>
      <c r="CF6" s="733"/>
      <c r="CG6" s="733"/>
      <c r="CH6" s="733"/>
      <c r="CI6" s="733"/>
      <c r="CJ6" s="733"/>
      <c r="CK6" s="733"/>
      <c r="CL6" s="733"/>
      <c r="CM6" s="733"/>
      <c r="CN6" s="733"/>
      <c r="CO6" s="733"/>
      <c r="CP6" s="733"/>
      <c r="CQ6" s="734"/>
      <c r="CR6" s="661">
        <v>158657</v>
      </c>
      <c r="CS6" s="664"/>
      <c r="CT6" s="664"/>
      <c r="CU6" s="664"/>
      <c r="CV6" s="664"/>
      <c r="CW6" s="664"/>
      <c r="CX6" s="664"/>
      <c r="CY6" s="665"/>
      <c r="CZ6" s="774">
        <v>0.9</v>
      </c>
      <c r="DA6" s="743"/>
      <c r="DB6" s="743"/>
      <c r="DC6" s="777"/>
      <c r="DD6" s="669" t="s">
        <v>239</v>
      </c>
      <c r="DE6" s="664"/>
      <c r="DF6" s="664"/>
      <c r="DG6" s="664"/>
      <c r="DH6" s="664"/>
      <c r="DI6" s="664"/>
      <c r="DJ6" s="664"/>
      <c r="DK6" s="664"/>
      <c r="DL6" s="664"/>
      <c r="DM6" s="664"/>
      <c r="DN6" s="664"/>
      <c r="DO6" s="664"/>
      <c r="DP6" s="665"/>
      <c r="DQ6" s="669">
        <v>158417</v>
      </c>
      <c r="DR6" s="664"/>
      <c r="DS6" s="664"/>
      <c r="DT6" s="664"/>
      <c r="DU6" s="664"/>
      <c r="DV6" s="664"/>
      <c r="DW6" s="664"/>
      <c r="DX6" s="664"/>
      <c r="DY6" s="664"/>
      <c r="DZ6" s="664"/>
      <c r="EA6" s="664"/>
      <c r="EB6" s="664"/>
      <c r="EC6" s="704"/>
    </row>
    <row r="7" spans="2:143" ht="11.25" customHeight="1" x14ac:dyDescent="0.15">
      <c r="B7" s="658" t="s">
        <v>240</v>
      </c>
      <c r="C7" s="659"/>
      <c r="D7" s="659"/>
      <c r="E7" s="659"/>
      <c r="F7" s="659"/>
      <c r="G7" s="659"/>
      <c r="H7" s="659"/>
      <c r="I7" s="659"/>
      <c r="J7" s="659"/>
      <c r="K7" s="659"/>
      <c r="L7" s="659"/>
      <c r="M7" s="659"/>
      <c r="N7" s="659"/>
      <c r="O7" s="659"/>
      <c r="P7" s="659"/>
      <c r="Q7" s="660"/>
      <c r="R7" s="661">
        <v>3092</v>
      </c>
      <c r="S7" s="664"/>
      <c r="T7" s="664"/>
      <c r="U7" s="664"/>
      <c r="V7" s="664"/>
      <c r="W7" s="664"/>
      <c r="X7" s="664"/>
      <c r="Y7" s="665"/>
      <c r="Z7" s="723">
        <v>0</v>
      </c>
      <c r="AA7" s="723"/>
      <c r="AB7" s="723"/>
      <c r="AC7" s="723"/>
      <c r="AD7" s="724">
        <v>3092</v>
      </c>
      <c r="AE7" s="724"/>
      <c r="AF7" s="724"/>
      <c r="AG7" s="724"/>
      <c r="AH7" s="724"/>
      <c r="AI7" s="724"/>
      <c r="AJ7" s="724"/>
      <c r="AK7" s="724"/>
      <c r="AL7" s="666">
        <v>0</v>
      </c>
      <c r="AM7" s="667"/>
      <c r="AN7" s="667"/>
      <c r="AO7" s="725"/>
      <c r="AP7" s="658" t="s">
        <v>241</v>
      </c>
      <c r="AQ7" s="659"/>
      <c r="AR7" s="659"/>
      <c r="AS7" s="659"/>
      <c r="AT7" s="659"/>
      <c r="AU7" s="659"/>
      <c r="AV7" s="659"/>
      <c r="AW7" s="659"/>
      <c r="AX7" s="659"/>
      <c r="AY7" s="659"/>
      <c r="AZ7" s="659"/>
      <c r="BA7" s="659"/>
      <c r="BB7" s="659"/>
      <c r="BC7" s="659"/>
      <c r="BD7" s="659"/>
      <c r="BE7" s="659"/>
      <c r="BF7" s="660"/>
      <c r="BG7" s="661">
        <v>1010793</v>
      </c>
      <c r="BH7" s="664"/>
      <c r="BI7" s="664"/>
      <c r="BJ7" s="664"/>
      <c r="BK7" s="664"/>
      <c r="BL7" s="664"/>
      <c r="BM7" s="664"/>
      <c r="BN7" s="665"/>
      <c r="BO7" s="723">
        <v>45.7</v>
      </c>
      <c r="BP7" s="723"/>
      <c r="BQ7" s="723"/>
      <c r="BR7" s="723"/>
      <c r="BS7" s="724">
        <v>27923</v>
      </c>
      <c r="BT7" s="724"/>
      <c r="BU7" s="724"/>
      <c r="BV7" s="724"/>
      <c r="BW7" s="724"/>
      <c r="BX7" s="724"/>
      <c r="BY7" s="724"/>
      <c r="BZ7" s="724"/>
      <c r="CA7" s="724"/>
      <c r="CB7" s="765"/>
      <c r="CD7" s="705" t="s">
        <v>242</v>
      </c>
      <c r="CE7" s="702"/>
      <c r="CF7" s="702"/>
      <c r="CG7" s="702"/>
      <c r="CH7" s="702"/>
      <c r="CI7" s="702"/>
      <c r="CJ7" s="702"/>
      <c r="CK7" s="702"/>
      <c r="CL7" s="702"/>
      <c r="CM7" s="702"/>
      <c r="CN7" s="702"/>
      <c r="CO7" s="702"/>
      <c r="CP7" s="702"/>
      <c r="CQ7" s="703"/>
      <c r="CR7" s="661">
        <v>1479697</v>
      </c>
      <c r="CS7" s="664"/>
      <c r="CT7" s="664"/>
      <c r="CU7" s="664"/>
      <c r="CV7" s="664"/>
      <c r="CW7" s="664"/>
      <c r="CX7" s="664"/>
      <c r="CY7" s="665"/>
      <c r="CZ7" s="723">
        <v>8.6</v>
      </c>
      <c r="DA7" s="723"/>
      <c r="DB7" s="723"/>
      <c r="DC7" s="723"/>
      <c r="DD7" s="669">
        <v>9765</v>
      </c>
      <c r="DE7" s="664"/>
      <c r="DF7" s="664"/>
      <c r="DG7" s="664"/>
      <c r="DH7" s="664"/>
      <c r="DI7" s="664"/>
      <c r="DJ7" s="664"/>
      <c r="DK7" s="664"/>
      <c r="DL7" s="664"/>
      <c r="DM7" s="664"/>
      <c r="DN7" s="664"/>
      <c r="DO7" s="664"/>
      <c r="DP7" s="665"/>
      <c r="DQ7" s="669">
        <v>1102697</v>
      </c>
      <c r="DR7" s="664"/>
      <c r="DS7" s="664"/>
      <c r="DT7" s="664"/>
      <c r="DU7" s="664"/>
      <c r="DV7" s="664"/>
      <c r="DW7" s="664"/>
      <c r="DX7" s="664"/>
      <c r="DY7" s="664"/>
      <c r="DZ7" s="664"/>
      <c r="EA7" s="664"/>
      <c r="EB7" s="664"/>
      <c r="EC7" s="704"/>
    </row>
    <row r="8" spans="2:143" ht="11.25" customHeight="1" x14ac:dyDescent="0.15">
      <c r="B8" s="658" t="s">
        <v>243</v>
      </c>
      <c r="C8" s="659"/>
      <c r="D8" s="659"/>
      <c r="E8" s="659"/>
      <c r="F8" s="659"/>
      <c r="G8" s="659"/>
      <c r="H8" s="659"/>
      <c r="I8" s="659"/>
      <c r="J8" s="659"/>
      <c r="K8" s="659"/>
      <c r="L8" s="659"/>
      <c r="M8" s="659"/>
      <c r="N8" s="659"/>
      <c r="O8" s="659"/>
      <c r="P8" s="659"/>
      <c r="Q8" s="660"/>
      <c r="R8" s="661">
        <v>4157</v>
      </c>
      <c r="S8" s="664"/>
      <c r="T8" s="664"/>
      <c r="U8" s="664"/>
      <c r="V8" s="664"/>
      <c r="W8" s="664"/>
      <c r="X8" s="664"/>
      <c r="Y8" s="665"/>
      <c r="Z8" s="723">
        <v>0</v>
      </c>
      <c r="AA8" s="723"/>
      <c r="AB8" s="723"/>
      <c r="AC8" s="723"/>
      <c r="AD8" s="724">
        <v>4157</v>
      </c>
      <c r="AE8" s="724"/>
      <c r="AF8" s="724"/>
      <c r="AG8" s="724"/>
      <c r="AH8" s="724"/>
      <c r="AI8" s="724"/>
      <c r="AJ8" s="724"/>
      <c r="AK8" s="724"/>
      <c r="AL8" s="666">
        <v>0</v>
      </c>
      <c r="AM8" s="667"/>
      <c r="AN8" s="667"/>
      <c r="AO8" s="725"/>
      <c r="AP8" s="658" t="s">
        <v>244</v>
      </c>
      <c r="AQ8" s="659"/>
      <c r="AR8" s="659"/>
      <c r="AS8" s="659"/>
      <c r="AT8" s="659"/>
      <c r="AU8" s="659"/>
      <c r="AV8" s="659"/>
      <c r="AW8" s="659"/>
      <c r="AX8" s="659"/>
      <c r="AY8" s="659"/>
      <c r="AZ8" s="659"/>
      <c r="BA8" s="659"/>
      <c r="BB8" s="659"/>
      <c r="BC8" s="659"/>
      <c r="BD8" s="659"/>
      <c r="BE8" s="659"/>
      <c r="BF8" s="660"/>
      <c r="BG8" s="661">
        <v>34581</v>
      </c>
      <c r="BH8" s="664"/>
      <c r="BI8" s="664"/>
      <c r="BJ8" s="664"/>
      <c r="BK8" s="664"/>
      <c r="BL8" s="664"/>
      <c r="BM8" s="664"/>
      <c r="BN8" s="665"/>
      <c r="BO8" s="723">
        <v>1.6</v>
      </c>
      <c r="BP8" s="723"/>
      <c r="BQ8" s="723"/>
      <c r="BR8" s="723"/>
      <c r="BS8" s="669" t="s">
        <v>181</v>
      </c>
      <c r="BT8" s="664"/>
      <c r="BU8" s="664"/>
      <c r="BV8" s="664"/>
      <c r="BW8" s="664"/>
      <c r="BX8" s="664"/>
      <c r="BY8" s="664"/>
      <c r="BZ8" s="664"/>
      <c r="CA8" s="664"/>
      <c r="CB8" s="704"/>
      <c r="CD8" s="705" t="s">
        <v>245</v>
      </c>
      <c r="CE8" s="702"/>
      <c r="CF8" s="702"/>
      <c r="CG8" s="702"/>
      <c r="CH8" s="702"/>
      <c r="CI8" s="702"/>
      <c r="CJ8" s="702"/>
      <c r="CK8" s="702"/>
      <c r="CL8" s="702"/>
      <c r="CM8" s="702"/>
      <c r="CN8" s="702"/>
      <c r="CO8" s="702"/>
      <c r="CP8" s="702"/>
      <c r="CQ8" s="703"/>
      <c r="CR8" s="661">
        <v>4049702</v>
      </c>
      <c r="CS8" s="664"/>
      <c r="CT8" s="664"/>
      <c r="CU8" s="664"/>
      <c r="CV8" s="664"/>
      <c r="CW8" s="664"/>
      <c r="CX8" s="664"/>
      <c r="CY8" s="665"/>
      <c r="CZ8" s="723">
        <v>23.6</v>
      </c>
      <c r="DA8" s="723"/>
      <c r="DB8" s="723"/>
      <c r="DC8" s="723"/>
      <c r="DD8" s="669">
        <v>44746</v>
      </c>
      <c r="DE8" s="664"/>
      <c r="DF8" s="664"/>
      <c r="DG8" s="664"/>
      <c r="DH8" s="664"/>
      <c r="DI8" s="664"/>
      <c r="DJ8" s="664"/>
      <c r="DK8" s="664"/>
      <c r="DL8" s="664"/>
      <c r="DM8" s="664"/>
      <c r="DN8" s="664"/>
      <c r="DO8" s="664"/>
      <c r="DP8" s="665"/>
      <c r="DQ8" s="669">
        <v>1837930</v>
      </c>
      <c r="DR8" s="664"/>
      <c r="DS8" s="664"/>
      <c r="DT8" s="664"/>
      <c r="DU8" s="664"/>
      <c r="DV8" s="664"/>
      <c r="DW8" s="664"/>
      <c r="DX8" s="664"/>
      <c r="DY8" s="664"/>
      <c r="DZ8" s="664"/>
      <c r="EA8" s="664"/>
      <c r="EB8" s="664"/>
      <c r="EC8" s="704"/>
    </row>
    <row r="9" spans="2:143" ht="11.25" customHeight="1" x14ac:dyDescent="0.15">
      <c r="B9" s="658" t="s">
        <v>246</v>
      </c>
      <c r="C9" s="659"/>
      <c r="D9" s="659"/>
      <c r="E9" s="659"/>
      <c r="F9" s="659"/>
      <c r="G9" s="659"/>
      <c r="H9" s="659"/>
      <c r="I9" s="659"/>
      <c r="J9" s="659"/>
      <c r="K9" s="659"/>
      <c r="L9" s="659"/>
      <c r="M9" s="659"/>
      <c r="N9" s="659"/>
      <c r="O9" s="659"/>
      <c r="P9" s="659"/>
      <c r="Q9" s="660"/>
      <c r="R9" s="661">
        <v>3581</v>
      </c>
      <c r="S9" s="664"/>
      <c r="T9" s="664"/>
      <c r="U9" s="664"/>
      <c r="V9" s="664"/>
      <c r="W9" s="664"/>
      <c r="X9" s="664"/>
      <c r="Y9" s="665"/>
      <c r="Z9" s="723">
        <v>0</v>
      </c>
      <c r="AA9" s="723"/>
      <c r="AB9" s="723"/>
      <c r="AC9" s="723"/>
      <c r="AD9" s="724">
        <v>3581</v>
      </c>
      <c r="AE9" s="724"/>
      <c r="AF9" s="724"/>
      <c r="AG9" s="724"/>
      <c r="AH9" s="724"/>
      <c r="AI9" s="724"/>
      <c r="AJ9" s="724"/>
      <c r="AK9" s="724"/>
      <c r="AL9" s="666">
        <v>0</v>
      </c>
      <c r="AM9" s="667"/>
      <c r="AN9" s="667"/>
      <c r="AO9" s="725"/>
      <c r="AP9" s="658" t="s">
        <v>247</v>
      </c>
      <c r="AQ9" s="659"/>
      <c r="AR9" s="659"/>
      <c r="AS9" s="659"/>
      <c r="AT9" s="659"/>
      <c r="AU9" s="659"/>
      <c r="AV9" s="659"/>
      <c r="AW9" s="659"/>
      <c r="AX9" s="659"/>
      <c r="AY9" s="659"/>
      <c r="AZ9" s="659"/>
      <c r="BA9" s="659"/>
      <c r="BB9" s="659"/>
      <c r="BC9" s="659"/>
      <c r="BD9" s="659"/>
      <c r="BE9" s="659"/>
      <c r="BF9" s="660"/>
      <c r="BG9" s="661">
        <v>823767</v>
      </c>
      <c r="BH9" s="664"/>
      <c r="BI9" s="664"/>
      <c r="BJ9" s="664"/>
      <c r="BK9" s="664"/>
      <c r="BL9" s="664"/>
      <c r="BM9" s="664"/>
      <c r="BN9" s="665"/>
      <c r="BO9" s="723">
        <v>37.299999999999997</v>
      </c>
      <c r="BP9" s="723"/>
      <c r="BQ9" s="723"/>
      <c r="BR9" s="723"/>
      <c r="BS9" s="669" t="s">
        <v>239</v>
      </c>
      <c r="BT9" s="664"/>
      <c r="BU9" s="664"/>
      <c r="BV9" s="664"/>
      <c r="BW9" s="664"/>
      <c r="BX9" s="664"/>
      <c r="BY9" s="664"/>
      <c r="BZ9" s="664"/>
      <c r="CA9" s="664"/>
      <c r="CB9" s="704"/>
      <c r="CD9" s="705" t="s">
        <v>248</v>
      </c>
      <c r="CE9" s="702"/>
      <c r="CF9" s="702"/>
      <c r="CG9" s="702"/>
      <c r="CH9" s="702"/>
      <c r="CI9" s="702"/>
      <c r="CJ9" s="702"/>
      <c r="CK9" s="702"/>
      <c r="CL9" s="702"/>
      <c r="CM9" s="702"/>
      <c r="CN9" s="702"/>
      <c r="CO9" s="702"/>
      <c r="CP9" s="702"/>
      <c r="CQ9" s="703"/>
      <c r="CR9" s="661">
        <v>1840108</v>
      </c>
      <c r="CS9" s="664"/>
      <c r="CT9" s="664"/>
      <c r="CU9" s="664"/>
      <c r="CV9" s="664"/>
      <c r="CW9" s="664"/>
      <c r="CX9" s="664"/>
      <c r="CY9" s="665"/>
      <c r="CZ9" s="723">
        <v>10.7</v>
      </c>
      <c r="DA9" s="723"/>
      <c r="DB9" s="723"/>
      <c r="DC9" s="723"/>
      <c r="DD9" s="669">
        <v>1814</v>
      </c>
      <c r="DE9" s="664"/>
      <c r="DF9" s="664"/>
      <c r="DG9" s="664"/>
      <c r="DH9" s="664"/>
      <c r="DI9" s="664"/>
      <c r="DJ9" s="664"/>
      <c r="DK9" s="664"/>
      <c r="DL9" s="664"/>
      <c r="DM9" s="664"/>
      <c r="DN9" s="664"/>
      <c r="DO9" s="664"/>
      <c r="DP9" s="665"/>
      <c r="DQ9" s="669">
        <v>1673978</v>
      </c>
      <c r="DR9" s="664"/>
      <c r="DS9" s="664"/>
      <c r="DT9" s="664"/>
      <c r="DU9" s="664"/>
      <c r="DV9" s="664"/>
      <c r="DW9" s="664"/>
      <c r="DX9" s="664"/>
      <c r="DY9" s="664"/>
      <c r="DZ9" s="664"/>
      <c r="EA9" s="664"/>
      <c r="EB9" s="664"/>
      <c r="EC9" s="704"/>
    </row>
    <row r="10" spans="2:143" ht="11.25" customHeight="1" x14ac:dyDescent="0.15">
      <c r="B10" s="658" t="s">
        <v>249</v>
      </c>
      <c r="C10" s="659"/>
      <c r="D10" s="659"/>
      <c r="E10" s="659"/>
      <c r="F10" s="659"/>
      <c r="G10" s="659"/>
      <c r="H10" s="659"/>
      <c r="I10" s="659"/>
      <c r="J10" s="659"/>
      <c r="K10" s="659"/>
      <c r="L10" s="659"/>
      <c r="M10" s="659"/>
      <c r="N10" s="659"/>
      <c r="O10" s="659"/>
      <c r="P10" s="659"/>
      <c r="Q10" s="660"/>
      <c r="R10" s="661" t="s">
        <v>181</v>
      </c>
      <c r="S10" s="664"/>
      <c r="T10" s="664"/>
      <c r="U10" s="664"/>
      <c r="V10" s="664"/>
      <c r="W10" s="664"/>
      <c r="X10" s="664"/>
      <c r="Y10" s="665"/>
      <c r="Z10" s="723" t="s">
        <v>181</v>
      </c>
      <c r="AA10" s="723"/>
      <c r="AB10" s="723"/>
      <c r="AC10" s="723"/>
      <c r="AD10" s="724" t="s">
        <v>239</v>
      </c>
      <c r="AE10" s="724"/>
      <c r="AF10" s="724"/>
      <c r="AG10" s="724"/>
      <c r="AH10" s="724"/>
      <c r="AI10" s="724"/>
      <c r="AJ10" s="724"/>
      <c r="AK10" s="724"/>
      <c r="AL10" s="666" t="s">
        <v>181</v>
      </c>
      <c r="AM10" s="667"/>
      <c r="AN10" s="667"/>
      <c r="AO10" s="725"/>
      <c r="AP10" s="658" t="s">
        <v>250</v>
      </c>
      <c r="AQ10" s="659"/>
      <c r="AR10" s="659"/>
      <c r="AS10" s="659"/>
      <c r="AT10" s="659"/>
      <c r="AU10" s="659"/>
      <c r="AV10" s="659"/>
      <c r="AW10" s="659"/>
      <c r="AX10" s="659"/>
      <c r="AY10" s="659"/>
      <c r="AZ10" s="659"/>
      <c r="BA10" s="659"/>
      <c r="BB10" s="659"/>
      <c r="BC10" s="659"/>
      <c r="BD10" s="659"/>
      <c r="BE10" s="659"/>
      <c r="BF10" s="660"/>
      <c r="BG10" s="661">
        <v>69017</v>
      </c>
      <c r="BH10" s="664"/>
      <c r="BI10" s="664"/>
      <c r="BJ10" s="664"/>
      <c r="BK10" s="664"/>
      <c r="BL10" s="664"/>
      <c r="BM10" s="664"/>
      <c r="BN10" s="665"/>
      <c r="BO10" s="723">
        <v>3.1</v>
      </c>
      <c r="BP10" s="723"/>
      <c r="BQ10" s="723"/>
      <c r="BR10" s="723"/>
      <c r="BS10" s="669">
        <v>11451</v>
      </c>
      <c r="BT10" s="664"/>
      <c r="BU10" s="664"/>
      <c r="BV10" s="664"/>
      <c r="BW10" s="664"/>
      <c r="BX10" s="664"/>
      <c r="BY10" s="664"/>
      <c r="BZ10" s="664"/>
      <c r="CA10" s="664"/>
      <c r="CB10" s="704"/>
      <c r="CD10" s="705" t="s">
        <v>251</v>
      </c>
      <c r="CE10" s="702"/>
      <c r="CF10" s="702"/>
      <c r="CG10" s="702"/>
      <c r="CH10" s="702"/>
      <c r="CI10" s="702"/>
      <c r="CJ10" s="702"/>
      <c r="CK10" s="702"/>
      <c r="CL10" s="702"/>
      <c r="CM10" s="702"/>
      <c r="CN10" s="702"/>
      <c r="CO10" s="702"/>
      <c r="CP10" s="702"/>
      <c r="CQ10" s="703"/>
      <c r="CR10" s="661">
        <v>33046</v>
      </c>
      <c r="CS10" s="664"/>
      <c r="CT10" s="664"/>
      <c r="CU10" s="664"/>
      <c r="CV10" s="664"/>
      <c r="CW10" s="664"/>
      <c r="CX10" s="664"/>
      <c r="CY10" s="665"/>
      <c r="CZ10" s="723">
        <v>0.2</v>
      </c>
      <c r="DA10" s="723"/>
      <c r="DB10" s="723"/>
      <c r="DC10" s="723"/>
      <c r="DD10" s="669" t="s">
        <v>181</v>
      </c>
      <c r="DE10" s="664"/>
      <c r="DF10" s="664"/>
      <c r="DG10" s="664"/>
      <c r="DH10" s="664"/>
      <c r="DI10" s="664"/>
      <c r="DJ10" s="664"/>
      <c r="DK10" s="664"/>
      <c r="DL10" s="664"/>
      <c r="DM10" s="664"/>
      <c r="DN10" s="664"/>
      <c r="DO10" s="664"/>
      <c r="DP10" s="665"/>
      <c r="DQ10" s="669">
        <v>24163</v>
      </c>
      <c r="DR10" s="664"/>
      <c r="DS10" s="664"/>
      <c r="DT10" s="664"/>
      <c r="DU10" s="664"/>
      <c r="DV10" s="664"/>
      <c r="DW10" s="664"/>
      <c r="DX10" s="664"/>
      <c r="DY10" s="664"/>
      <c r="DZ10" s="664"/>
      <c r="EA10" s="664"/>
      <c r="EB10" s="664"/>
      <c r="EC10" s="704"/>
    </row>
    <row r="11" spans="2:143" ht="11.25" customHeight="1" x14ac:dyDescent="0.15">
      <c r="B11" s="658" t="s">
        <v>252</v>
      </c>
      <c r="C11" s="659"/>
      <c r="D11" s="659"/>
      <c r="E11" s="659"/>
      <c r="F11" s="659"/>
      <c r="G11" s="659"/>
      <c r="H11" s="659"/>
      <c r="I11" s="659"/>
      <c r="J11" s="659"/>
      <c r="K11" s="659"/>
      <c r="L11" s="659"/>
      <c r="M11" s="659"/>
      <c r="N11" s="659"/>
      <c r="O11" s="659"/>
      <c r="P11" s="659"/>
      <c r="Q11" s="660"/>
      <c r="R11" s="661" t="s">
        <v>239</v>
      </c>
      <c r="S11" s="664"/>
      <c r="T11" s="664"/>
      <c r="U11" s="664"/>
      <c r="V11" s="664"/>
      <c r="W11" s="664"/>
      <c r="X11" s="664"/>
      <c r="Y11" s="665"/>
      <c r="Z11" s="723" t="s">
        <v>181</v>
      </c>
      <c r="AA11" s="723"/>
      <c r="AB11" s="723"/>
      <c r="AC11" s="723"/>
      <c r="AD11" s="724" t="s">
        <v>181</v>
      </c>
      <c r="AE11" s="724"/>
      <c r="AF11" s="724"/>
      <c r="AG11" s="724"/>
      <c r="AH11" s="724"/>
      <c r="AI11" s="724"/>
      <c r="AJ11" s="724"/>
      <c r="AK11" s="724"/>
      <c r="AL11" s="666" t="s">
        <v>239</v>
      </c>
      <c r="AM11" s="667"/>
      <c r="AN11" s="667"/>
      <c r="AO11" s="725"/>
      <c r="AP11" s="658" t="s">
        <v>253</v>
      </c>
      <c r="AQ11" s="659"/>
      <c r="AR11" s="659"/>
      <c r="AS11" s="659"/>
      <c r="AT11" s="659"/>
      <c r="AU11" s="659"/>
      <c r="AV11" s="659"/>
      <c r="AW11" s="659"/>
      <c r="AX11" s="659"/>
      <c r="AY11" s="659"/>
      <c r="AZ11" s="659"/>
      <c r="BA11" s="659"/>
      <c r="BB11" s="659"/>
      <c r="BC11" s="659"/>
      <c r="BD11" s="659"/>
      <c r="BE11" s="659"/>
      <c r="BF11" s="660"/>
      <c r="BG11" s="661">
        <v>83428</v>
      </c>
      <c r="BH11" s="664"/>
      <c r="BI11" s="664"/>
      <c r="BJ11" s="664"/>
      <c r="BK11" s="664"/>
      <c r="BL11" s="664"/>
      <c r="BM11" s="664"/>
      <c r="BN11" s="665"/>
      <c r="BO11" s="723">
        <v>3.8</v>
      </c>
      <c r="BP11" s="723"/>
      <c r="BQ11" s="723"/>
      <c r="BR11" s="723"/>
      <c r="BS11" s="669">
        <v>16472</v>
      </c>
      <c r="BT11" s="664"/>
      <c r="BU11" s="664"/>
      <c r="BV11" s="664"/>
      <c r="BW11" s="664"/>
      <c r="BX11" s="664"/>
      <c r="BY11" s="664"/>
      <c r="BZ11" s="664"/>
      <c r="CA11" s="664"/>
      <c r="CB11" s="704"/>
      <c r="CD11" s="705" t="s">
        <v>254</v>
      </c>
      <c r="CE11" s="702"/>
      <c r="CF11" s="702"/>
      <c r="CG11" s="702"/>
      <c r="CH11" s="702"/>
      <c r="CI11" s="702"/>
      <c r="CJ11" s="702"/>
      <c r="CK11" s="702"/>
      <c r="CL11" s="702"/>
      <c r="CM11" s="702"/>
      <c r="CN11" s="702"/>
      <c r="CO11" s="702"/>
      <c r="CP11" s="702"/>
      <c r="CQ11" s="703"/>
      <c r="CR11" s="661">
        <v>2227723</v>
      </c>
      <c r="CS11" s="664"/>
      <c r="CT11" s="664"/>
      <c r="CU11" s="664"/>
      <c r="CV11" s="664"/>
      <c r="CW11" s="664"/>
      <c r="CX11" s="664"/>
      <c r="CY11" s="665"/>
      <c r="CZ11" s="723">
        <v>13</v>
      </c>
      <c r="DA11" s="723"/>
      <c r="DB11" s="723"/>
      <c r="DC11" s="723"/>
      <c r="DD11" s="669">
        <v>696566</v>
      </c>
      <c r="DE11" s="664"/>
      <c r="DF11" s="664"/>
      <c r="DG11" s="664"/>
      <c r="DH11" s="664"/>
      <c r="DI11" s="664"/>
      <c r="DJ11" s="664"/>
      <c r="DK11" s="664"/>
      <c r="DL11" s="664"/>
      <c r="DM11" s="664"/>
      <c r="DN11" s="664"/>
      <c r="DO11" s="664"/>
      <c r="DP11" s="665"/>
      <c r="DQ11" s="669">
        <v>479145</v>
      </c>
      <c r="DR11" s="664"/>
      <c r="DS11" s="664"/>
      <c r="DT11" s="664"/>
      <c r="DU11" s="664"/>
      <c r="DV11" s="664"/>
      <c r="DW11" s="664"/>
      <c r="DX11" s="664"/>
      <c r="DY11" s="664"/>
      <c r="DZ11" s="664"/>
      <c r="EA11" s="664"/>
      <c r="EB11" s="664"/>
      <c r="EC11" s="704"/>
    </row>
    <row r="12" spans="2:143" ht="11.25" customHeight="1" x14ac:dyDescent="0.15">
      <c r="B12" s="658" t="s">
        <v>255</v>
      </c>
      <c r="C12" s="659"/>
      <c r="D12" s="659"/>
      <c r="E12" s="659"/>
      <c r="F12" s="659"/>
      <c r="G12" s="659"/>
      <c r="H12" s="659"/>
      <c r="I12" s="659"/>
      <c r="J12" s="659"/>
      <c r="K12" s="659"/>
      <c r="L12" s="659"/>
      <c r="M12" s="659"/>
      <c r="N12" s="659"/>
      <c r="O12" s="659"/>
      <c r="P12" s="659"/>
      <c r="Q12" s="660"/>
      <c r="R12" s="661">
        <v>431858</v>
      </c>
      <c r="S12" s="664"/>
      <c r="T12" s="664"/>
      <c r="U12" s="664"/>
      <c r="V12" s="664"/>
      <c r="W12" s="664"/>
      <c r="X12" s="664"/>
      <c r="Y12" s="665"/>
      <c r="Z12" s="723">
        <v>2.5</v>
      </c>
      <c r="AA12" s="723"/>
      <c r="AB12" s="723"/>
      <c r="AC12" s="723"/>
      <c r="AD12" s="724">
        <v>431858</v>
      </c>
      <c r="AE12" s="724"/>
      <c r="AF12" s="724"/>
      <c r="AG12" s="724"/>
      <c r="AH12" s="724"/>
      <c r="AI12" s="724"/>
      <c r="AJ12" s="724"/>
      <c r="AK12" s="724"/>
      <c r="AL12" s="666">
        <v>4.8</v>
      </c>
      <c r="AM12" s="667"/>
      <c r="AN12" s="667"/>
      <c r="AO12" s="725"/>
      <c r="AP12" s="658" t="s">
        <v>256</v>
      </c>
      <c r="AQ12" s="659"/>
      <c r="AR12" s="659"/>
      <c r="AS12" s="659"/>
      <c r="AT12" s="659"/>
      <c r="AU12" s="659"/>
      <c r="AV12" s="659"/>
      <c r="AW12" s="659"/>
      <c r="AX12" s="659"/>
      <c r="AY12" s="659"/>
      <c r="AZ12" s="659"/>
      <c r="BA12" s="659"/>
      <c r="BB12" s="659"/>
      <c r="BC12" s="659"/>
      <c r="BD12" s="659"/>
      <c r="BE12" s="659"/>
      <c r="BF12" s="660"/>
      <c r="BG12" s="661">
        <v>854429</v>
      </c>
      <c r="BH12" s="664"/>
      <c r="BI12" s="664"/>
      <c r="BJ12" s="664"/>
      <c r="BK12" s="664"/>
      <c r="BL12" s="664"/>
      <c r="BM12" s="664"/>
      <c r="BN12" s="665"/>
      <c r="BO12" s="723">
        <v>38.700000000000003</v>
      </c>
      <c r="BP12" s="723"/>
      <c r="BQ12" s="723"/>
      <c r="BR12" s="723"/>
      <c r="BS12" s="669" t="s">
        <v>181</v>
      </c>
      <c r="BT12" s="664"/>
      <c r="BU12" s="664"/>
      <c r="BV12" s="664"/>
      <c r="BW12" s="664"/>
      <c r="BX12" s="664"/>
      <c r="BY12" s="664"/>
      <c r="BZ12" s="664"/>
      <c r="CA12" s="664"/>
      <c r="CB12" s="704"/>
      <c r="CD12" s="705" t="s">
        <v>257</v>
      </c>
      <c r="CE12" s="702"/>
      <c r="CF12" s="702"/>
      <c r="CG12" s="702"/>
      <c r="CH12" s="702"/>
      <c r="CI12" s="702"/>
      <c r="CJ12" s="702"/>
      <c r="CK12" s="702"/>
      <c r="CL12" s="702"/>
      <c r="CM12" s="702"/>
      <c r="CN12" s="702"/>
      <c r="CO12" s="702"/>
      <c r="CP12" s="702"/>
      <c r="CQ12" s="703"/>
      <c r="CR12" s="661">
        <v>466734</v>
      </c>
      <c r="CS12" s="664"/>
      <c r="CT12" s="664"/>
      <c r="CU12" s="664"/>
      <c r="CV12" s="664"/>
      <c r="CW12" s="664"/>
      <c r="CX12" s="664"/>
      <c r="CY12" s="665"/>
      <c r="CZ12" s="723">
        <v>2.7</v>
      </c>
      <c r="DA12" s="723"/>
      <c r="DB12" s="723"/>
      <c r="DC12" s="723"/>
      <c r="DD12" s="669" t="s">
        <v>181</v>
      </c>
      <c r="DE12" s="664"/>
      <c r="DF12" s="664"/>
      <c r="DG12" s="664"/>
      <c r="DH12" s="664"/>
      <c r="DI12" s="664"/>
      <c r="DJ12" s="664"/>
      <c r="DK12" s="664"/>
      <c r="DL12" s="664"/>
      <c r="DM12" s="664"/>
      <c r="DN12" s="664"/>
      <c r="DO12" s="664"/>
      <c r="DP12" s="665"/>
      <c r="DQ12" s="669">
        <v>246047</v>
      </c>
      <c r="DR12" s="664"/>
      <c r="DS12" s="664"/>
      <c r="DT12" s="664"/>
      <c r="DU12" s="664"/>
      <c r="DV12" s="664"/>
      <c r="DW12" s="664"/>
      <c r="DX12" s="664"/>
      <c r="DY12" s="664"/>
      <c r="DZ12" s="664"/>
      <c r="EA12" s="664"/>
      <c r="EB12" s="664"/>
      <c r="EC12" s="704"/>
    </row>
    <row r="13" spans="2:143" ht="11.25" customHeight="1" x14ac:dyDescent="0.15">
      <c r="B13" s="658" t="s">
        <v>258</v>
      </c>
      <c r="C13" s="659"/>
      <c r="D13" s="659"/>
      <c r="E13" s="659"/>
      <c r="F13" s="659"/>
      <c r="G13" s="659"/>
      <c r="H13" s="659"/>
      <c r="I13" s="659"/>
      <c r="J13" s="659"/>
      <c r="K13" s="659"/>
      <c r="L13" s="659"/>
      <c r="M13" s="659"/>
      <c r="N13" s="659"/>
      <c r="O13" s="659"/>
      <c r="P13" s="659"/>
      <c r="Q13" s="660"/>
      <c r="R13" s="661">
        <v>681</v>
      </c>
      <c r="S13" s="664"/>
      <c r="T13" s="664"/>
      <c r="U13" s="664"/>
      <c r="V13" s="664"/>
      <c r="W13" s="664"/>
      <c r="X13" s="664"/>
      <c r="Y13" s="665"/>
      <c r="Z13" s="723">
        <v>0</v>
      </c>
      <c r="AA13" s="723"/>
      <c r="AB13" s="723"/>
      <c r="AC13" s="723"/>
      <c r="AD13" s="724">
        <v>681</v>
      </c>
      <c r="AE13" s="724"/>
      <c r="AF13" s="724"/>
      <c r="AG13" s="724"/>
      <c r="AH13" s="724"/>
      <c r="AI13" s="724"/>
      <c r="AJ13" s="724"/>
      <c r="AK13" s="724"/>
      <c r="AL13" s="666">
        <v>0</v>
      </c>
      <c r="AM13" s="667"/>
      <c r="AN13" s="667"/>
      <c r="AO13" s="725"/>
      <c r="AP13" s="658" t="s">
        <v>259</v>
      </c>
      <c r="AQ13" s="659"/>
      <c r="AR13" s="659"/>
      <c r="AS13" s="659"/>
      <c r="AT13" s="659"/>
      <c r="AU13" s="659"/>
      <c r="AV13" s="659"/>
      <c r="AW13" s="659"/>
      <c r="AX13" s="659"/>
      <c r="AY13" s="659"/>
      <c r="AZ13" s="659"/>
      <c r="BA13" s="659"/>
      <c r="BB13" s="659"/>
      <c r="BC13" s="659"/>
      <c r="BD13" s="659"/>
      <c r="BE13" s="659"/>
      <c r="BF13" s="660"/>
      <c r="BG13" s="661">
        <v>825221</v>
      </c>
      <c r="BH13" s="664"/>
      <c r="BI13" s="664"/>
      <c r="BJ13" s="664"/>
      <c r="BK13" s="664"/>
      <c r="BL13" s="664"/>
      <c r="BM13" s="664"/>
      <c r="BN13" s="665"/>
      <c r="BO13" s="723">
        <v>37.299999999999997</v>
      </c>
      <c r="BP13" s="723"/>
      <c r="BQ13" s="723"/>
      <c r="BR13" s="723"/>
      <c r="BS13" s="669" t="s">
        <v>181</v>
      </c>
      <c r="BT13" s="664"/>
      <c r="BU13" s="664"/>
      <c r="BV13" s="664"/>
      <c r="BW13" s="664"/>
      <c r="BX13" s="664"/>
      <c r="BY13" s="664"/>
      <c r="BZ13" s="664"/>
      <c r="CA13" s="664"/>
      <c r="CB13" s="704"/>
      <c r="CD13" s="705" t="s">
        <v>260</v>
      </c>
      <c r="CE13" s="702"/>
      <c r="CF13" s="702"/>
      <c r="CG13" s="702"/>
      <c r="CH13" s="702"/>
      <c r="CI13" s="702"/>
      <c r="CJ13" s="702"/>
      <c r="CK13" s="702"/>
      <c r="CL13" s="702"/>
      <c r="CM13" s="702"/>
      <c r="CN13" s="702"/>
      <c r="CO13" s="702"/>
      <c r="CP13" s="702"/>
      <c r="CQ13" s="703"/>
      <c r="CR13" s="661">
        <v>2162789</v>
      </c>
      <c r="CS13" s="664"/>
      <c r="CT13" s="664"/>
      <c r="CU13" s="664"/>
      <c r="CV13" s="664"/>
      <c r="CW13" s="664"/>
      <c r="CX13" s="664"/>
      <c r="CY13" s="665"/>
      <c r="CZ13" s="723">
        <v>12.6</v>
      </c>
      <c r="DA13" s="723"/>
      <c r="DB13" s="723"/>
      <c r="DC13" s="723"/>
      <c r="DD13" s="669">
        <v>1016977</v>
      </c>
      <c r="DE13" s="664"/>
      <c r="DF13" s="664"/>
      <c r="DG13" s="664"/>
      <c r="DH13" s="664"/>
      <c r="DI13" s="664"/>
      <c r="DJ13" s="664"/>
      <c r="DK13" s="664"/>
      <c r="DL13" s="664"/>
      <c r="DM13" s="664"/>
      <c r="DN13" s="664"/>
      <c r="DO13" s="664"/>
      <c r="DP13" s="665"/>
      <c r="DQ13" s="669">
        <v>1106128</v>
      </c>
      <c r="DR13" s="664"/>
      <c r="DS13" s="664"/>
      <c r="DT13" s="664"/>
      <c r="DU13" s="664"/>
      <c r="DV13" s="664"/>
      <c r="DW13" s="664"/>
      <c r="DX13" s="664"/>
      <c r="DY13" s="664"/>
      <c r="DZ13" s="664"/>
      <c r="EA13" s="664"/>
      <c r="EB13" s="664"/>
      <c r="EC13" s="704"/>
    </row>
    <row r="14" spans="2:143" ht="11.25" customHeight="1" x14ac:dyDescent="0.15">
      <c r="B14" s="658" t="s">
        <v>261</v>
      </c>
      <c r="C14" s="659"/>
      <c r="D14" s="659"/>
      <c r="E14" s="659"/>
      <c r="F14" s="659"/>
      <c r="G14" s="659"/>
      <c r="H14" s="659"/>
      <c r="I14" s="659"/>
      <c r="J14" s="659"/>
      <c r="K14" s="659"/>
      <c r="L14" s="659"/>
      <c r="M14" s="659"/>
      <c r="N14" s="659"/>
      <c r="O14" s="659"/>
      <c r="P14" s="659"/>
      <c r="Q14" s="660"/>
      <c r="R14" s="661" t="s">
        <v>181</v>
      </c>
      <c r="S14" s="664"/>
      <c r="T14" s="664"/>
      <c r="U14" s="664"/>
      <c r="V14" s="664"/>
      <c r="W14" s="664"/>
      <c r="X14" s="664"/>
      <c r="Y14" s="665"/>
      <c r="Z14" s="723" t="s">
        <v>181</v>
      </c>
      <c r="AA14" s="723"/>
      <c r="AB14" s="723"/>
      <c r="AC14" s="723"/>
      <c r="AD14" s="724" t="s">
        <v>181</v>
      </c>
      <c r="AE14" s="724"/>
      <c r="AF14" s="724"/>
      <c r="AG14" s="724"/>
      <c r="AH14" s="724"/>
      <c r="AI14" s="724"/>
      <c r="AJ14" s="724"/>
      <c r="AK14" s="724"/>
      <c r="AL14" s="666" t="s">
        <v>181</v>
      </c>
      <c r="AM14" s="667"/>
      <c r="AN14" s="667"/>
      <c r="AO14" s="725"/>
      <c r="AP14" s="658" t="s">
        <v>262</v>
      </c>
      <c r="AQ14" s="659"/>
      <c r="AR14" s="659"/>
      <c r="AS14" s="659"/>
      <c r="AT14" s="659"/>
      <c r="AU14" s="659"/>
      <c r="AV14" s="659"/>
      <c r="AW14" s="659"/>
      <c r="AX14" s="659"/>
      <c r="AY14" s="659"/>
      <c r="AZ14" s="659"/>
      <c r="BA14" s="659"/>
      <c r="BB14" s="659"/>
      <c r="BC14" s="659"/>
      <c r="BD14" s="659"/>
      <c r="BE14" s="659"/>
      <c r="BF14" s="660"/>
      <c r="BG14" s="661">
        <v>56050</v>
      </c>
      <c r="BH14" s="664"/>
      <c r="BI14" s="664"/>
      <c r="BJ14" s="664"/>
      <c r="BK14" s="664"/>
      <c r="BL14" s="664"/>
      <c r="BM14" s="664"/>
      <c r="BN14" s="665"/>
      <c r="BO14" s="723">
        <v>2.5</v>
      </c>
      <c r="BP14" s="723"/>
      <c r="BQ14" s="723"/>
      <c r="BR14" s="723"/>
      <c r="BS14" s="669" t="s">
        <v>181</v>
      </c>
      <c r="BT14" s="664"/>
      <c r="BU14" s="664"/>
      <c r="BV14" s="664"/>
      <c r="BW14" s="664"/>
      <c r="BX14" s="664"/>
      <c r="BY14" s="664"/>
      <c r="BZ14" s="664"/>
      <c r="CA14" s="664"/>
      <c r="CB14" s="704"/>
      <c r="CD14" s="705" t="s">
        <v>263</v>
      </c>
      <c r="CE14" s="702"/>
      <c r="CF14" s="702"/>
      <c r="CG14" s="702"/>
      <c r="CH14" s="702"/>
      <c r="CI14" s="702"/>
      <c r="CJ14" s="702"/>
      <c r="CK14" s="702"/>
      <c r="CL14" s="702"/>
      <c r="CM14" s="702"/>
      <c r="CN14" s="702"/>
      <c r="CO14" s="702"/>
      <c r="CP14" s="702"/>
      <c r="CQ14" s="703"/>
      <c r="CR14" s="661">
        <v>499216</v>
      </c>
      <c r="CS14" s="664"/>
      <c r="CT14" s="664"/>
      <c r="CU14" s="664"/>
      <c r="CV14" s="664"/>
      <c r="CW14" s="664"/>
      <c r="CX14" s="664"/>
      <c r="CY14" s="665"/>
      <c r="CZ14" s="723">
        <v>2.9</v>
      </c>
      <c r="DA14" s="723"/>
      <c r="DB14" s="723"/>
      <c r="DC14" s="723"/>
      <c r="DD14" s="669" t="s">
        <v>176</v>
      </c>
      <c r="DE14" s="664"/>
      <c r="DF14" s="664"/>
      <c r="DG14" s="664"/>
      <c r="DH14" s="664"/>
      <c r="DI14" s="664"/>
      <c r="DJ14" s="664"/>
      <c r="DK14" s="664"/>
      <c r="DL14" s="664"/>
      <c r="DM14" s="664"/>
      <c r="DN14" s="664"/>
      <c r="DO14" s="664"/>
      <c r="DP14" s="665"/>
      <c r="DQ14" s="669">
        <v>467290</v>
      </c>
      <c r="DR14" s="664"/>
      <c r="DS14" s="664"/>
      <c r="DT14" s="664"/>
      <c r="DU14" s="664"/>
      <c r="DV14" s="664"/>
      <c r="DW14" s="664"/>
      <c r="DX14" s="664"/>
      <c r="DY14" s="664"/>
      <c r="DZ14" s="664"/>
      <c r="EA14" s="664"/>
      <c r="EB14" s="664"/>
      <c r="EC14" s="704"/>
    </row>
    <row r="15" spans="2:143" ht="11.25" customHeight="1" x14ac:dyDescent="0.15">
      <c r="B15" s="658" t="s">
        <v>264</v>
      </c>
      <c r="C15" s="659"/>
      <c r="D15" s="659"/>
      <c r="E15" s="659"/>
      <c r="F15" s="659"/>
      <c r="G15" s="659"/>
      <c r="H15" s="659"/>
      <c r="I15" s="659"/>
      <c r="J15" s="659"/>
      <c r="K15" s="659"/>
      <c r="L15" s="659"/>
      <c r="M15" s="659"/>
      <c r="N15" s="659"/>
      <c r="O15" s="659"/>
      <c r="P15" s="659"/>
      <c r="Q15" s="660"/>
      <c r="R15" s="661">
        <v>46824</v>
      </c>
      <c r="S15" s="664"/>
      <c r="T15" s="664"/>
      <c r="U15" s="664"/>
      <c r="V15" s="664"/>
      <c r="W15" s="664"/>
      <c r="X15" s="664"/>
      <c r="Y15" s="665"/>
      <c r="Z15" s="723">
        <v>0.3</v>
      </c>
      <c r="AA15" s="723"/>
      <c r="AB15" s="723"/>
      <c r="AC15" s="723"/>
      <c r="AD15" s="724">
        <v>46824</v>
      </c>
      <c r="AE15" s="724"/>
      <c r="AF15" s="724"/>
      <c r="AG15" s="724"/>
      <c r="AH15" s="724"/>
      <c r="AI15" s="724"/>
      <c r="AJ15" s="724"/>
      <c r="AK15" s="724"/>
      <c r="AL15" s="666">
        <v>0.5</v>
      </c>
      <c r="AM15" s="667"/>
      <c r="AN15" s="667"/>
      <c r="AO15" s="725"/>
      <c r="AP15" s="658" t="s">
        <v>265</v>
      </c>
      <c r="AQ15" s="659"/>
      <c r="AR15" s="659"/>
      <c r="AS15" s="659"/>
      <c r="AT15" s="659"/>
      <c r="AU15" s="659"/>
      <c r="AV15" s="659"/>
      <c r="AW15" s="659"/>
      <c r="AX15" s="659"/>
      <c r="AY15" s="659"/>
      <c r="AZ15" s="659"/>
      <c r="BA15" s="659"/>
      <c r="BB15" s="659"/>
      <c r="BC15" s="659"/>
      <c r="BD15" s="659"/>
      <c r="BE15" s="659"/>
      <c r="BF15" s="660"/>
      <c r="BG15" s="661">
        <v>196374</v>
      </c>
      <c r="BH15" s="664"/>
      <c r="BI15" s="664"/>
      <c r="BJ15" s="664"/>
      <c r="BK15" s="664"/>
      <c r="BL15" s="664"/>
      <c r="BM15" s="664"/>
      <c r="BN15" s="665"/>
      <c r="BO15" s="723">
        <v>8.9</v>
      </c>
      <c r="BP15" s="723"/>
      <c r="BQ15" s="723"/>
      <c r="BR15" s="723"/>
      <c r="BS15" s="669" t="s">
        <v>239</v>
      </c>
      <c r="BT15" s="664"/>
      <c r="BU15" s="664"/>
      <c r="BV15" s="664"/>
      <c r="BW15" s="664"/>
      <c r="BX15" s="664"/>
      <c r="BY15" s="664"/>
      <c r="BZ15" s="664"/>
      <c r="CA15" s="664"/>
      <c r="CB15" s="704"/>
      <c r="CD15" s="705" t="s">
        <v>266</v>
      </c>
      <c r="CE15" s="702"/>
      <c r="CF15" s="702"/>
      <c r="CG15" s="702"/>
      <c r="CH15" s="702"/>
      <c r="CI15" s="702"/>
      <c r="CJ15" s="702"/>
      <c r="CK15" s="702"/>
      <c r="CL15" s="702"/>
      <c r="CM15" s="702"/>
      <c r="CN15" s="702"/>
      <c r="CO15" s="702"/>
      <c r="CP15" s="702"/>
      <c r="CQ15" s="703"/>
      <c r="CR15" s="661">
        <v>1446229</v>
      </c>
      <c r="CS15" s="664"/>
      <c r="CT15" s="664"/>
      <c r="CU15" s="664"/>
      <c r="CV15" s="664"/>
      <c r="CW15" s="664"/>
      <c r="CX15" s="664"/>
      <c r="CY15" s="665"/>
      <c r="CZ15" s="723">
        <v>8.4</v>
      </c>
      <c r="DA15" s="723"/>
      <c r="DB15" s="723"/>
      <c r="DC15" s="723"/>
      <c r="DD15" s="669">
        <v>384946</v>
      </c>
      <c r="DE15" s="664"/>
      <c r="DF15" s="664"/>
      <c r="DG15" s="664"/>
      <c r="DH15" s="664"/>
      <c r="DI15" s="664"/>
      <c r="DJ15" s="664"/>
      <c r="DK15" s="664"/>
      <c r="DL15" s="664"/>
      <c r="DM15" s="664"/>
      <c r="DN15" s="664"/>
      <c r="DO15" s="664"/>
      <c r="DP15" s="665"/>
      <c r="DQ15" s="669">
        <v>931427</v>
      </c>
      <c r="DR15" s="664"/>
      <c r="DS15" s="664"/>
      <c r="DT15" s="664"/>
      <c r="DU15" s="664"/>
      <c r="DV15" s="664"/>
      <c r="DW15" s="664"/>
      <c r="DX15" s="664"/>
      <c r="DY15" s="664"/>
      <c r="DZ15" s="664"/>
      <c r="EA15" s="664"/>
      <c r="EB15" s="664"/>
      <c r="EC15" s="704"/>
    </row>
    <row r="16" spans="2:143" ht="11.25" customHeight="1" x14ac:dyDescent="0.15">
      <c r="B16" s="658" t="s">
        <v>267</v>
      </c>
      <c r="C16" s="659"/>
      <c r="D16" s="659"/>
      <c r="E16" s="659"/>
      <c r="F16" s="659"/>
      <c r="G16" s="659"/>
      <c r="H16" s="659"/>
      <c r="I16" s="659"/>
      <c r="J16" s="659"/>
      <c r="K16" s="659"/>
      <c r="L16" s="659"/>
      <c r="M16" s="659"/>
      <c r="N16" s="659"/>
      <c r="O16" s="659"/>
      <c r="P16" s="659"/>
      <c r="Q16" s="660"/>
      <c r="R16" s="661" t="s">
        <v>176</v>
      </c>
      <c r="S16" s="664"/>
      <c r="T16" s="664"/>
      <c r="U16" s="664"/>
      <c r="V16" s="664"/>
      <c r="W16" s="664"/>
      <c r="X16" s="664"/>
      <c r="Y16" s="665"/>
      <c r="Z16" s="723" t="s">
        <v>181</v>
      </c>
      <c r="AA16" s="723"/>
      <c r="AB16" s="723"/>
      <c r="AC16" s="723"/>
      <c r="AD16" s="724" t="s">
        <v>239</v>
      </c>
      <c r="AE16" s="724"/>
      <c r="AF16" s="724"/>
      <c r="AG16" s="724"/>
      <c r="AH16" s="724"/>
      <c r="AI16" s="724"/>
      <c r="AJ16" s="724"/>
      <c r="AK16" s="724"/>
      <c r="AL16" s="666" t="s">
        <v>181</v>
      </c>
      <c r="AM16" s="667"/>
      <c r="AN16" s="667"/>
      <c r="AO16" s="725"/>
      <c r="AP16" s="658" t="s">
        <v>268</v>
      </c>
      <c r="AQ16" s="659"/>
      <c r="AR16" s="659"/>
      <c r="AS16" s="659"/>
      <c r="AT16" s="659"/>
      <c r="AU16" s="659"/>
      <c r="AV16" s="659"/>
      <c r="AW16" s="659"/>
      <c r="AX16" s="659"/>
      <c r="AY16" s="659"/>
      <c r="AZ16" s="659"/>
      <c r="BA16" s="659"/>
      <c r="BB16" s="659"/>
      <c r="BC16" s="659"/>
      <c r="BD16" s="659"/>
      <c r="BE16" s="659"/>
      <c r="BF16" s="660"/>
      <c r="BG16" s="661" t="s">
        <v>181</v>
      </c>
      <c r="BH16" s="664"/>
      <c r="BI16" s="664"/>
      <c r="BJ16" s="664"/>
      <c r="BK16" s="664"/>
      <c r="BL16" s="664"/>
      <c r="BM16" s="664"/>
      <c r="BN16" s="665"/>
      <c r="BO16" s="723" t="s">
        <v>181</v>
      </c>
      <c r="BP16" s="723"/>
      <c r="BQ16" s="723"/>
      <c r="BR16" s="723"/>
      <c r="BS16" s="669" t="s">
        <v>181</v>
      </c>
      <c r="BT16" s="664"/>
      <c r="BU16" s="664"/>
      <c r="BV16" s="664"/>
      <c r="BW16" s="664"/>
      <c r="BX16" s="664"/>
      <c r="BY16" s="664"/>
      <c r="BZ16" s="664"/>
      <c r="CA16" s="664"/>
      <c r="CB16" s="704"/>
      <c r="CD16" s="705" t="s">
        <v>269</v>
      </c>
      <c r="CE16" s="702"/>
      <c r="CF16" s="702"/>
      <c r="CG16" s="702"/>
      <c r="CH16" s="702"/>
      <c r="CI16" s="702"/>
      <c r="CJ16" s="702"/>
      <c r="CK16" s="702"/>
      <c r="CL16" s="702"/>
      <c r="CM16" s="702"/>
      <c r="CN16" s="702"/>
      <c r="CO16" s="702"/>
      <c r="CP16" s="702"/>
      <c r="CQ16" s="703"/>
      <c r="CR16" s="661">
        <v>258471</v>
      </c>
      <c r="CS16" s="664"/>
      <c r="CT16" s="664"/>
      <c r="CU16" s="664"/>
      <c r="CV16" s="664"/>
      <c r="CW16" s="664"/>
      <c r="CX16" s="664"/>
      <c r="CY16" s="665"/>
      <c r="CZ16" s="723">
        <v>1.5</v>
      </c>
      <c r="DA16" s="723"/>
      <c r="DB16" s="723"/>
      <c r="DC16" s="723"/>
      <c r="DD16" s="669" t="s">
        <v>181</v>
      </c>
      <c r="DE16" s="664"/>
      <c r="DF16" s="664"/>
      <c r="DG16" s="664"/>
      <c r="DH16" s="664"/>
      <c r="DI16" s="664"/>
      <c r="DJ16" s="664"/>
      <c r="DK16" s="664"/>
      <c r="DL16" s="664"/>
      <c r="DM16" s="664"/>
      <c r="DN16" s="664"/>
      <c r="DO16" s="664"/>
      <c r="DP16" s="665"/>
      <c r="DQ16" s="669">
        <v>37567</v>
      </c>
      <c r="DR16" s="664"/>
      <c r="DS16" s="664"/>
      <c r="DT16" s="664"/>
      <c r="DU16" s="664"/>
      <c r="DV16" s="664"/>
      <c r="DW16" s="664"/>
      <c r="DX16" s="664"/>
      <c r="DY16" s="664"/>
      <c r="DZ16" s="664"/>
      <c r="EA16" s="664"/>
      <c r="EB16" s="664"/>
      <c r="EC16" s="704"/>
    </row>
    <row r="17" spans="2:133" ht="11.25" customHeight="1" x14ac:dyDescent="0.15">
      <c r="B17" s="658" t="s">
        <v>270</v>
      </c>
      <c r="C17" s="659"/>
      <c r="D17" s="659"/>
      <c r="E17" s="659"/>
      <c r="F17" s="659"/>
      <c r="G17" s="659"/>
      <c r="H17" s="659"/>
      <c r="I17" s="659"/>
      <c r="J17" s="659"/>
      <c r="K17" s="659"/>
      <c r="L17" s="659"/>
      <c r="M17" s="659"/>
      <c r="N17" s="659"/>
      <c r="O17" s="659"/>
      <c r="P17" s="659"/>
      <c r="Q17" s="660"/>
      <c r="R17" s="661">
        <v>6911</v>
      </c>
      <c r="S17" s="664"/>
      <c r="T17" s="664"/>
      <c r="U17" s="664"/>
      <c r="V17" s="664"/>
      <c r="W17" s="664"/>
      <c r="X17" s="664"/>
      <c r="Y17" s="665"/>
      <c r="Z17" s="723">
        <v>0</v>
      </c>
      <c r="AA17" s="723"/>
      <c r="AB17" s="723"/>
      <c r="AC17" s="723"/>
      <c r="AD17" s="724">
        <v>6911</v>
      </c>
      <c r="AE17" s="724"/>
      <c r="AF17" s="724"/>
      <c r="AG17" s="724"/>
      <c r="AH17" s="724"/>
      <c r="AI17" s="724"/>
      <c r="AJ17" s="724"/>
      <c r="AK17" s="724"/>
      <c r="AL17" s="666">
        <v>0.1</v>
      </c>
      <c r="AM17" s="667"/>
      <c r="AN17" s="667"/>
      <c r="AO17" s="725"/>
      <c r="AP17" s="658" t="s">
        <v>271</v>
      </c>
      <c r="AQ17" s="659"/>
      <c r="AR17" s="659"/>
      <c r="AS17" s="659"/>
      <c r="AT17" s="659"/>
      <c r="AU17" s="659"/>
      <c r="AV17" s="659"/>
      <c r="AW17" s="659"/>
      <c r="AX17" s="659"/>
      <c r="AY17" s="659"/>
      <c r="AZ17" s="659"/>
      <c r="BA17" s="659"/>
      <c r="BB17" s="659"/>
      <c r="BC17" s="659"/>
      <c r="BD17" s="659"/>
      <c r="BE17" s="659"/>
      <c r="BF17" s="660"/>
      <c r="BG17" s="661" t="s">
        <v>181</v>
      </c>
      <c r="BH17" s="664"/>
      <c r="BI17" s="664"/>
      <c r="BJ17" s="664"/>
      <c r="BK17" s="664"/>
      <c r="BL17" s="664"/>
      <c r="BM17" s="664"/>
      <c r="BN17" s="665"/>
      <c r="BO17" s="723" t="s">
        <v>176</v>
      </c>
      <c r="BP17" s="723"/>
      <c r="BQ17" s="723"/>
      <c r="BR17" s="723"/>
      <c r="BS17" s="669" t="s">
        <v>181</v>
      </c>
      <c r="BT17" s="664"/>
      <c r="BU17" s="664"/>
      <c r="BV17" s="664"/>
      <c r="BW17" s="664"/>
      <c r="BX17" s="664"/>
      <c r="BY17" s="664"/>
      <c r="BZ17" s="664"/>
      <c r="CA17" s="664"/>
      <c r="CB17" s="704"/>
      <c r="CD17" s="705" t="s">
        <v>272</v>
      </c>
      <c r="CE17" s="702"/>
      <c r="CF17" s="702"/>
      <c r="CG17" s="702"/>
      <c r="CH17" s="702"/>
      <c r="CI17" s="702"/>
      <c r="CJ17" s="702"/>
      <c r="CK17" s="702"/>
      <c r="CL17" s="702"/>
      <c r="CM17" s="702"/>
      <c r="CN17" s="702"/>
      <c r="CO17" s="702"/>
      <c r="CP17" s="702"/>
      <c r="CQ17" s="703"/>
      <c r="CR17" s="661">
        <v>2540820</v>
      </c>
      <c r="CS17" s="664"/>
      <c r="CT17" s="664"/>
      <c r="CU17" s="664"/>
      <c r="CV17" s="664"/>
      <c r="CW17" s="664"/>
      <c r="CX17" s="664"/>
      <c r="CY17" s="665"/>
      <c r="CZ17" s="723">
        <v>14.8</v>
      </c>
      <c r="DA17" s="723"/>
      <c r="DB17" s="723"/>
      <c r="DC17" s="723"/>
      <c r="DD17" s="669" t="s">
        <v>239</v>
      </c>
      <c r="DE17" s="664"/>
      <c r="DF17" s="664"/>
      <c r="DG17" s="664"/>
      <c r="DH17" s="664"/>
      <c r="DI17" s="664"/>
      <c r="DJ17" s="664"/>
      <c r="DK17" s="664"/>
      <c r="DL17" s="664"/>
      <c r="DM17" s="664"/>
      <c r="DN17" s="664"/>
      <c r="DO17" s="664"/>
      <c r="DP17" s="665"/>
      <c r="DQ17" s="669">
        <v>2422678</v>
      </c>
      <c r="DR17" s="664"/>
      <c r="DS17" s="664"/>
      <c r="DT17" s="664"/>
      <c r="DU17" s="664"/>
      <c r="DV17" s="664"/>
      <c r="DW17" s="664"/>
      <c r="DX17" s="664"/>
      <c r="DY17" s="664"/>
      <c r="DZ17" s="664"/>
      <c r="EA17" s="664"/>
      <c r="EB17" s="664"/>
      <c r="EC17" s="704"/>
    </row>
    <row r="18" spans="2:133" ht="11.25" customHeight="1" x14ac:dyDescent="0.15">
      <c r="B18" s="658" t="s">
        <v>273</v>
      </c>
      <c r="C18" s="659"/>
      <c r="D18" s="659"/>
      <c r="E18" s="659"/>
      <c r="F18" s="659"/>
      <c r="G18" s="659"/>
      <c r="H18" s="659"/>
      <c r="I18" s="659"/>
      <c r="J18" s="659"/>
      <c r="K18" s="659"/>
      <c r="L18" s="659"/>
      <c r="M18" s="659"/>
      <c r="N18" s="659"/>
      <c r="O18" s="659"/>
      <c r="P18" s="659"/>
      <c r="Q18" s="660"/>
      <c r="R18" s="661">
        <v>6883378</v>
      </c>
      <c r="S18" s="664"/>
      <c r="T18" s="664"/>
      <c r="U18" s="664"/>
      <c r="V18" s="664"/>
      <c r="W18" s="664"/>
      <c r="X18" s="664"/>
      <c r="Y18" s="665"/>
      <c r="Z18" s="723">
        <v>39.799999999999997</v>
      </c>
      <c r="AA18" s="723"/>
      <c r="AB18" s="723"/>
      <c r="AC18" s="723"/>
      <c r="AD18" s="724">
        <v>6124680</v>
      </c>
      <c r="AE18" s="724"/>
      <c r="AF18" s="724"/>
      <c r="AG18" s="724"/>
      <c r="AH18" s="724"/>
      <c r="AI18" s="724"/>
      <c r="AJ18" s="724"/>
      <c r="AK18" s="724"/>
      <c r="AL18" s="666">
        <v>68.099999999999994</v>
      </c>
      <c r="AM18" s="667"/>
      <c r="AN18" s="667"/>
      <c r="AO18" s="725"/>
      <c r="AP18" s="658" t="s">
        <v>274</v>
      </c>
      <c r="AQ18" s="659"/>
      <c r="AR18" s="659"/>
      <c r="AS18" s="659"/>
      <c r="AT18" s="659"/>
      <c r="AU18" s="659"/>
      <c r="AV18" s="659"/>
      <c r="AW18" s="659"/>
      <c r="AX18" s="659"/>
      <c r="AY18" s="659"/>
      <c r="AZ18" s="659"/>
      <c r="BA18" s="659"/>
      <c r="BB18" s="659"/>
      <c r="BC18" s="659"/>
      <c r="BD18" s="659"/>
      <c r="BE18" s="659"/>
      <c r="BF18" s="660"/>
      <c r="BG18" s="661" t="s">
        <v>181</v>
      </c>
      <c r="BH18" s="664"/>
      <c r="BI18" s="664"/>
      <c r="BJ18" s="664"/>
      <c r="BK18" s="664"/>
      <c r="BL18" s="664"/>
      <c r="BM18" s="664"/>
      <c r="BN18" s="665"/>
      <c r="BO18" s="723" t="s">
        <v>239</v>
      </c>
      <c r="BP18" s="723"/>
      <c r="BQ18" s="723"/>
      <c r="BR18" s="723"/>
      <c r="BS18" s="669" t="s">
        <v>181</v>
      </c>
      <c r="BT18" s="664"/>
      <c r="BU18" s="664"/>
      <c r="BV18" s="664"/>
      <c r="BW18" s="664"/>
      <c r="BX18" s="664"/>
      <c r="BY18" s="664"/>
      <c r="BZ18" s="664"/>
      <c r="CA18" s="664"/>
      <c r="CB18" s="704"/>
      <c r="CD18" s="705" t="s">
        <v>275</v>
      </c>
      <c r="CE18" s="702"/>
      <c r="CF18" s="702"/>
      <c r="CG18" s="702"/>
      <c r="CH18" s="702"/>
      <c r="CI18" s="702"/>
      <c r="CJ18" s="702"/>
      <c r="CK18" s="702"/>
      <c r="CL18" s="702"/>
      <c r="CM18" s="702"/>
      <c r="CN18" s="702"/>
      <c r="CO18" s="702"/>
      <c r="CP18" s="702"/>
      <c r="CQ18" s="703"/>
      <c r="CR18" s="661" t="s">
        <v>239</v>
      </c>
      <c r="CS18" s="664"/>
      <c r="CT18" s="664"/>
      <c r="CU18" s="664"/>
      <c r="CV18" s="664"/>
      <c r="CW18" s="664"/>
      <c r="CX18" s="664"/>
      <c r="CY18" s="665"/>
      <c r="CZ18" s="723" t="s">
        <v>176</v>
      </c>
      <c r="DA18" s="723"/>
      <c r="DB18" s="723"/>
      <c r="DC18" s="723"/>
      <c r="DD18" s="669" t="s">
        <v>181</v>
      </c>
      <c r="DE18" s="664"/>
      <c r="DF18" s="664"/>
      <c r="DG18" s="664"/>
      <c r="DH18" s="664"/>
      <c r="DI18" s="664"/>
      <c r="DJ18" s="664"/>
      <c r="DK18" s="664"/>
      <c r="DL18" s="664"/>
      <c r="DM18" s="664"/>
      <c r="DN18" s="664"/>
      <c r="DO18" s="664"/>
      <c r="DP18" s="665"/>
      <c r="DQ18" s="669" t="s">
        <v>181</v>
      </c>
      <c r="DR18" s="664"/>
      <c r="DS18" s="664"/>
      <c r="DT18" s="664"/>
      <c r="DU18" s="664"/>
      <c r="DV18" s="664"/>
      <c r="DW18" s="664"/>
      <c r="DX18" s="664"/>
      <c r="DY18" s="664"/>
      <c r="DZ18" s="664"/>
      <c r="EA18" s="664"/>
      <c r="EB18" s="664"/>
      <c r="EC18" s="704"/>
    </row>
    <row r="19" spans="2:133" ht="11.25" customHeight="1" x14ac:dyDescent="0.15">
      <c r="B19" s="658" t="s">
        <v>276</v>
      </c>
      <c r="C19" s="659"/>
      <c r="D19" s="659"/>
      <c r="E19" s="659"/>
      <c r="F19" s="659"/>
      <c r="G19" s="659"/>
      <c r="H19" s="659"/>
      <c r="I19" s="659"/>
      <c r="J19" s="659"/>
      <c r="K19" s="659"/>
      <c r="L19" s="659"/>
      <c r="M19" s="659"/>
      <c r="N19" s="659"/>
      <c r="O19" s="659"/>
      <c r="P19" s="659"/>
      <c r="Q19" s="660"/>
      <c r="R19" s="661">
        <v>6124680</v>
      </c>
      <c r="S19" s="664"/>
      <c r="T19" s="664"/>
      <c r="U19" s="664"/>
      <c r="V19" s="664"/>
      <c r="W19" s="664"/>
      <c r="X19" s="664"/>
      <c r="Y19" s="665"/>
      <c r="Z19" s="723">
        <v>35.4</v>
      </c>
      <c r="AA19" s="723"/>
      <c r="AB19" s="723"/>
      <c r="AC19" s="723"/>
      <c r="AD19" s="724">
        <v>6124680</v>
      </c>
      <c r="AE19" s="724"/>
      <c r="AF19" s="724"/>
      <c r="AG19" s="724"/>
      <c r="AH19" s="724"/>
      <c r="AI19" s="724"/>
      <c r="AJ19" s="724"/>
      <c r="AK19" s="724"/>
      <c r="AL19" s="666">
        <v>68.099999999999994</v>
      </c>
      <c r="AM19" s="667"/>
      <c r="AN19" s="667"/>
      <c r="AO19" s="725"/>
      <c r="AP19" s="658" t="s">
        <v>277</v>
      </c>
      <c r="AQ19" s="659"/>
      <c r="AR19" s="659"/>
      <c r="AS19" s="659"/>
      <c r="AT19" s="659"/>
      <c r="AU19" s="659"/>
      <c r="AV19" s="659"/>
      <c r="AW19" s="659"/>
      <c r="AX19" s="659"/>
      <c r="AY19" s="659"/>
      <c r="AZ19" s="659"/>
      <c r="BA19" s="659"/>
      <c r="BB19" s="659"/>
      <c r="BC19" s="659"/>
      <c r="BD19" s="659"/>
      <c r="BE19" s="659"/>
      <c r="BF19" s="660"/>
      <c r="BG19" s="661">
        <v>91790</v>
      </c>
      <c r="BH19" s="664"/>
      <c r="BI19" s="664"/>
      <c r="BJ19" s="664"/>
      <c r="BK19" s="664"/>
      <c r="BL19" s="664"/>
      <c r="BM19" s="664"/>
      <c r="BN19" s="665"/>
      <c r="BO19" s="723">
        <v>4.2</v>
      </c>
      <c r="BP19" s="723"/>
      <c r="BQ19" s="723"/>
      <c r="BR19" s="723"/>
      <c r="BS19" s="669" t="s">
        <v>181</v>
      </c>
      <c r="BT19" s="664"/>
      <c r="BU19" s="664"/>
      <c r="BV19" s="664"/>
      <c r="BW19" s="664"/>
      <c r="BX19" s="664"/>
      <c r="BY19" s="664"/>
      <c r="BZ19" s="664"/>
      <c r="CA19" s="664"/>
      <c r="CB19" s="704"/>
      <c r="CD19" s="705" t="s">
        <v>278</v>
      </c>
      <c r="CE19" s="702"/>
      <c r="CF19" s="702"/>
      <c r="CG19" s="702"/>
      <c r="CH19" s="702"/>
      <c r="CI19" s="702"/>
      <c r="CJ19" s="702"/>
      <c r="CK19" s="702"/>
      <c r="CL19" s="702"/>
      <c r="CM19" s="702"/>
      <c r="CN19" s="702"/>
      <c r="CO19" s="702"/>
      <c r="CP19" s="702"/>
      <c r="CQ19" s="703"/>
      <c r="CR19" s="661" t="s">
        <v>239</v>
      </c>
      <c r="CS19" s="664"/>
      <c r="CT19" s="664"/>
      <c r="CU19" s="664"/>
      <c r="CV19" s="664"/>
      <c r="CW19" s="664"/>
      <c r="CX19" s="664"/>
      <c r="CY19" s="665"/>
      <c r="CZ19" s="723" t="s">
        <v>181</v>
      </c>
      <c r="DA19" s="723"/>
      <c r="DB19" s="723"/>
      <c r="DC19" s="723"/>
      <c r="DD19" s="669" t="s">
        <v>176</v>
      </c>
      <c r="DE19" s="664"/>
      <c r="DF19" s="664"/>
      <c r="DG19" s="664"/>
      <c r="DH19" s="664"/>
      <c r="DI19" s="664"/>
      <c r="DJ19" s="664"/>
      <c r="DK19" s="664"/>
      <c r="DL19" s="664"/>
      <c r="DM19" s="664"/>
      <c r="DN19" s="664"/>
      <c r="DO19" s="664"/>
      <c r="DP19" s="665"/>
      <c r="DQ19" s="669" t="s">
        <v>181</v>
      </c>
      <c r="DR19" s="664"/>
      <c r="DS19" s="664"/>
      <c r="DT19" s="664"/>
      <c r="DU19" s="664"/>
      <c r="DV19" s="664"/>
      <c r="DW19" s="664"/>
      <c r="DX19" s="664"/>
      <c r="DY19" s="664"/>
      <c r="DZ19" s="664"/>
      <c r="EA19" s="664"/>
      <c r="EB19" s="664"/>
      <c r="EC19" s="704"/>
    </row>
    <row r="20" spans="2:133" ht="11.25" customHeight="1" x14ac:dyDescent="0.15">
      <c r="B20" s="658" t="s">
        <v>279</v>
      </c>
      <c r="C20" s="659"/>
      <c r="D20" s="659"/>
      <c r="E20" s="659"/>
      <c r="F20" s="659"/>
      <c r="G20" s="659"/>
      <c r="H20" s="659"/>
      <c r="I20" s="659"/>
      <c r="J20" s="659"/>
      <c r="K20" s="659"/>
      <c r="L20" s="659"/>
      <c r="M20" s="659"/>
      <c r="N20" s="659"/>
      <c r="O20" s="659"/>
      <c r="P20" s="659"/>
      <c r="Q20" s="660"/>
      <c r="R20" s="661">
        <v>758698</v>
      </c>
      <c r="S20" s="664"/>
      <c r="T20" s="664"/>
      <c r="U20" s="664"/>
      <c r="V20" s="664"/>
      <c r="W20" s="664"/>
      <c r="X20" s="664"/>
      <c r="Y20" s="665"/>
      <c r="Z20" s="723">
        <v>4.4000000000000004</v>
      </c>
      <c r="AA20" s="723"/>
      <c r="AB20" s="723"/>
      <c r="AC20" s="723"/>
      <c r="AD20" s="724" t="s">
        <v>181</v>
      </c>
      <c r="AE20" s="724"/>
      <c r="AF20" s="724"/>
      <c r="AG20" s="724"/>
      <c r="AH20" s="724"/>
      <c r="AI20" s="724"/>
      <c r="AJ20" s="724"/>
      <c r="AK20" s="724"/>
      <c r="AL20" s="666" t="s">
        <v>181</v>
      </c>
      <c r="AM20" s="667"/>
      <c r="AN20" s="667"/>
      <c r="AO20" s="725"/>
      <c r="AP20" s="658" t="s">
        <v>280</v>
      </c>
      <c r="AQ20" s="659"/>
      <c r="AR20" s="659"/>
      <c r="AS20" s="659"/>
      <c r="AT20" s="659"/>
      <c r="AU20" s="659"/>
      <c r="AV20" s="659"/>
      <c r="AW20" s="659"/>
      <c r="AX20" s="659"/>
      <c r="AY20" s="659"/>
      <c r="AZ20" s="659"/>
      <c r="BA20" s="659"/>
      <c r="BB20" s="659"/>
      <c r="BC20" s="659"/>
      <c r="BD20" s="659"/>
      <c r="BE20" s="659"/>
      <c r="BF20" s="660"/>
      <c r="BG20" s="661">
        <v>91790</v>
      </c>
      <c r="BH20" s="664"/>
      <c r="BI20" s="664"/>
      <c r="BJ20" s="664"/>
      <c r="BK20" s="664"/>
      <c r="BL20" s="664"/>
      <c r="BM20" s="664"/>
      <c r="BN20" s="665"/>
      <c r="BO20" s="723">
        <v>4.2</v>
      </c>
      <c r="BP20" s="723"/>
      <c r="BQ20" s="723"/>
      <c r="BR20" s="723"/>
      <c r="BS20" s="669" t="s">
        <v>176</v>
      </c>
      <c r="BT20" s="664"/>
      <c r="BU20" s="664"/>
      <c r="BV20" s="664"/>
      <c r="BW20" s="664"/>
      <c r="BX20" s="664"/>
      <c r="BY20" s="664"/>
      <c r="BZ20" s="664"/>
      <c r="CA20" s="664"/>
      <c r="CB20" s="704"/>
      <c r="CD20" s="705" t="s">
        <v>281</v>
      </c>
      <c r="CE20" s="702"/>
      <c r="CF20" s="702"/>
      <c r="CG20" s="702"/>
      <c r="CH20" s="702"/>
      <c r="CI20" s="702"/>
      <c r="CJ20" s="702"/>
      <c r="CK20" s="702"/>
      <c r="CL20" s="702"/>
      <c r="CM20" s="702"/>
      <c r="CN20" s="702"/>
      <c r="CO20" s="702"/>
      <c r="CP20" s="702"/>
      <c r="CQ20" s="703"/>
      <c r="CR20" s="661">
        <v>17163192</v>
      </c>
      <c r="CS20" s="664"/>
      <c r="CT20" s="664"/>
      <c r="CU20" s="664"/>
      <c r="CV20" s="664"/>
      <c r="CW20" s="664"/>
      <c r="CX20" s="664"/>
      <c r="CY20" s="665"/>
      <c r="CZ20" s="723">
        <v>100</v>
      </c>
      <c r="DA20" s="723"/>
      <c r="DB20" s="723"/>
      <c r="DC20" s="723"/>
      <c r="DD20" s="669">
        <v>2154814</v>
      </c>
      <c r="DE20" s="664"/>
      <c r="DF20" s="664"/>
      <c r="DG20" s="664"/>
      <c r="DH20" s="664"/>
      <c r="DI20" s="664"/>
      <c r="DJ20" s="664"/>
      <c r="DK20" s="664"/>
      <c r="DL20" s="664"/>
      <c r="DM20" s="664"/>
      <c r="DN20" s="664"/>
      <c r="DO20" s="664"/>
      <c r="DP20" s="665"/>
      <c r="DQ20" s="669">
        <v>10487467</v>
      </c>
      <c r="DR20" s="664"/>
      <c r="DS20" s="664"/>
      <c r="DT20" s="664"/>
      <c r="DU20" s="664"/>
      <c r="DV20" s="664"/>
      <c r="DW20" s="664"/>
      <c r="DX20" s="664"/>
      <c r="DY20" s="664"/>
      <c r="DZ20" s="664"/>
      <c r="EA20" s="664"/>
      <c r="EB20" s="664"/>
      <c r="EC20" s="704"/>
    </row>
    <row r="21" spans="2:133" ht="11.25" customHeight="1" x14ac:dyDescent="0.15">
      <c r="B21" s="658" t="s">
        <v>282</v>
      </c>
      <c r="C21" s="659"/>
      <c r="D21" s="659"/>
      <c r="E21" s="659"/>
      <c r="F21" s="659"/>
      <c r="G21" s="659"/>
      <c r="H21" s="659"/>
      <c r="I21" s="659"/>
      <c r="J21" s="659"/>
      <c r="K21" s="659"/>
      <c r="L21" s="659"/>
      <c r="M21" s="659"/>
      <c r="N21" s="659"/>
      <c r="O21" s="659"/>
      <c r="P21" s="659"/>
      <c r="Q21" s="660"/>
      <c r="R21" s="661" t="s">
        <v>181</v>
      </c>
      <c r="S21" s="664"/>
      <c r="T21" s="664"/>
      <c r="U21" s="664"/>
      <c r="V21" s="664"/>
      <c r="W21" s="664"/>
      <c r="X21" s="664"/>
      <c r="Y21" s="665"/>
      <c r="Z21" s="723" t="s">
        <v>181</v>
      </c>
      <c r="AA21" s="723"/>
      <c r="AB21" s="723"/>
      <c r="AC21" s="723"/>
      <c r="AD21" s="724" t="s">
        <v>181</v>
      </c>
      <c r="AE21" s="724"/>
      <c r="AF21" s="724"/>
      <c r="AG21" s="724"/>
      <c r="AH21" s="724"/>
      <c r="AI21" s="724"/>
      <c r="AJ21" s="724"/>
      <c r="AK21" s="724"/>
      <c r="AL21" s="666" t="s">
        <v>239</v>
      </c>
      <c r="AM21" s="667"/>
      <c r="AN21" s="667"/>
      <c r="AO21" s="725"/>
      <c r="AP21" s="769" t="s">
        <v>283</v>
      </c>
      <c r="AQ21" s="776"/>
      <c r="AR21" s="776"/>
      <c r="AS21" s="776"/>
      <c r="AT21" s="776"/>
      <c r="AU21" s="776"/>
      <c r="AV21" s="776"/>
      <c r="AW21" s="776"/>
      <c r="AX21" s="776"/>
      <c r="AY21" s="776"/>
      <c r="AZ21" s="776"/>
      <c r="BA21" s="776"/>
      <c r="BB21" s="776"/>
      <c r="BC21" s="776"/>
      <c r="BD21" s="776"/>
      <c r="BE21" s="776"/>
      <c r="BF21" s="771"/>
      <c r="BG21" s="661">
        <v>3343</v>
      </c>
      <c r="BH21" s="664"/>
      <c r="BI21" s="664"/>
      <c r="BJ21" s="664"/>
      <c r="BK21" s="664"/>
      <c r="BL21" s="664"/>
      <c r="BM21" s="664"/>
      <c r="BN21" s="665"/>
      <c r="BO21" s="723">
        <v>0.2</v>
      </c>
      <c r="BP21" s="723"/>
      <c r="BQ21" s="723"/>
      <c r="BR21" s="723"/>
      <c r="BS21" s="669" t="s">
        <v>181</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284</v>
      </c>
      <c r="C22" s="659"/>
      <c r="D22" s="659"/>
      <c r="E22" s="659"/>
      <c r="F22" s="659"/>
      <c r="G22" s="659"/>
      <c r="H22" s="659"/>
      <c r="I22" s="659"/>
      <c r="J22" s="659"/>
      <c r="K22" s="659"/>
      <c r="L22" s="659"/>
      <c r="M22" s="659"/>
      <c r="N22" s="659"/>
      <c r="O22" s="659"/>
      <c r="P22" s="659"/>
      <c r="Q22" s="660"/>
      <c r="R22" s="661">
        <v>9800812</v>
      </c>
      <c r="S22" s="664"/>
      <c r="T22" s="664"/>
      <c r="U22" s="664"/>
      <c r="V22" s="664"/>
      <c r="W22" s="664"/>
      <c r="X22" s="664"/>
      <c r="Y22" s="665"/>
      <c r="Z22" s="723">
        <v>56.7</v>
      </c>
      <c r="AA22" s="723"/>
      <c r="AB22" s="723"/>
      <c r="AC22" s="723"/>
      <c r="AD22" s="724">
        <v>8953667</v>
      </c>
      <c r="AE22" s="724"/>
      <c r="AF22" s="724"/>
      <c r="AG22" s="724"/>
      <c r="AH22" s="724"/>
      <c r="AI22" s="724"/>
      <c r="AJ22" s="724"/>
      <c r="AK22" s="724"/>
      <c r="AL22" s="666">
        <v>99.5</v>
      </c>
      <c r="AM22" s="667"/>
      <c r="AN22" s="667"/>
      <c r="AO22" s="725"/>
      <c r="AP22" s="769" t="s">
        <v>285</v>
      </c>
      <c r="AQ22" s="776"/>
      <c r="AR22" s="776"/>
      <c r="AS22" s="776"/>
      <c r="AT22" s="776"/>
      <c r="AU22" s="776"/>
      <c r="AV22" s="776"/>
      <c r="AW22" s="776"/>
      <c r="AX22" s="776"/>
      <c r="AY22" s="776"/>
      <c r="AZ22" s="776"/>
      <c r="BA22" s="776"/>
      <c r="BB22" s="776"/>
      <c r="BC22" s="776"/>
      <c r="BD22" s="776"/>
      <c r="BE22" s="776"/>
      <c r="BF22" s="771"/>
      <c r="BG22" s="661" t="s">
        <v>176</v>
      </c>
      <c r="BH22" s="664"/>
      <c r="BI22" s="664"/>
      <c r="BJ22" s="664"/>
      <c r="BK22" s="664"/>
      <c r="BL22" s="664"/>
      <c r="BM22" s="664"/>
      <c r="BN22" s="665"/>
      <c r="BO22" s="723" t="s">
        <v>181</v>
      </c>
      <c r="BP22" s="723"/>
      <c r="BQ22" s="723"/>
      <c r="BR22" s="723"/>
      <c r="BS22" s="669" t="s">
        <v>181</v>
      </c>
      <c r="BT22" s="664"/>
      <c r="BU22" s="664"/>
      <c r="BV22" s="664"/>
      <c r="BW22" s="664"/>
      <c r="BX22" s="664"/>
      <c r="BY22" s="664"/>
      <c r="BZ22" s="664"/>
      <c r="CA22" s="664"/>
      <c r="CB22" s="704"/>
      <c r="CD22" s="778" t="s">
        <v>286</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287</v>
      </c>
      <c r="C23" s="659"/>
      <c r="D23" s="659"/>
      <c r="E23" s="659"/>
      <c r="F23" s="659"/>
      <c r="G23" s="659"/>
      <c r="H23" s="659"/>
      <c r="I23" s="659"/>
      <c r="J23" s="659"/>
      <c r="K23" s="659"/>
      <c r="L23" s="659"/>
      <c r="M23" s="659"/>
      <c r="N23" s="659"/>
      <c r="O23" s="659"/>
      <c r="P23" s="659"/>
      <c r="Q23" s="660"/>
      <c r="R23" s="661">
        <v>2983</v>
      </c>
      <c r="S23" s="664"/>
      <c r="T23" s="664"/>
      <c r="U23" s="664"/>
      <c r="V23" s="664"/>
      <c r="W23" s="664"/>
      <c r="X23" s="664"/>
      <c r="Y23" s="665"/>
      <c r="Z23" s="723">
        <v>0</v>
      </c>
      <c r="AA23" s="723"/>
      <c r="AB23" s="723"/>
      <c r="AC23" s="723"/>
      <c r="AD23" s="724">
        <v>2983</v>
      </c>
      <c r="AE23" s="724"/>
      <c r="AF23" s="724"/>
      <c r="AG23" s="724"/>
      <c r="AH23" s="724"/>
      <c r="AI23" s="724"/>
      <c r="AJ23" s="724"/>
      <c r="AK23" s="724"/>
      <c r="AL23" s="666">
        <v>0</v>
      </c>
      <c r="AM23" s="667"/>
      <c r="AN23" s="667"/>
      <c r="AO23" s="725"/>
      <c r="AP23" s="769" t="s">
        <v>288</v>
      </c>
      <c r="AQ23" s="776"/>
      <c r="AR23" s="776"/>
      <c r="AS23" s="776"/>
      <c r="AT23" s="776"/>
      <c r="AU23" s="776"/>
      <c r="AV23" s="776"/>
      <c r="AW23" s="776"/>
      <c r="AX23" s="776"/>
      <c r="AY23" s="776"/>
      <c r="AZ23" s="776"/>
      <c r="BA23" s="776"/>
      <c r="BB23" s="776"/>
      <c r="BC23" s="776"/>
      <c r="BD23" s="776"/>
      <c r="BE23" s="776"/>
      <c r="BF23" s="771"/>
      <c r="BG23" s="661">
        <v>88447</v>
      </c>
      <c r="BH23" s="664"/>
      <c r="BI23" s="664"/>
      <c r="BJ23" s="664"/>
      <c r="BK23" s="664"/>
      <c r="BL23" s="664"/>
      <c r="BM23" s="664"/>
      <c r="BN23" s="665"/>
      <c r="BO23" s="723">
        <v>4</v>
      </c>
      <c r="BP23" s="723"/>
      <c r="BQ23" s="723"/>
      <c r="BR23" s="723"/>
      <c r="BS23" s="669" t="s">
        <v>181</v>
      </c>
      <c r="BT23" s="664"/>
      <c r="BU23" s="664"/>
      <c r="BV23" s="664"/>
      <c r="BW23" s="664"/>
      <c r="BX23" s="664"/>
      <c r="BY23" s="664"/>
      <c r="BZ23" s="664"/>
      <c r="CA23" s="664"/>
      <c r="CB23" s="704"/>
      <c r="CD23" s="778" t="s">
        <v>227</v>
      </c>
      <c r="CE23" s="779"/>
      <c r="CF23" s="779"/>
      <c r="CG23" s="779"/>
      <c r="CH23" s="779"/>
      <c r="CI23" s="779"/>
      <c r="CJ23" s="779"/>
      <c r="CK23" s="779"/>
      <c r="CL23" s="779"/>
      <c r="CM23" s="779"/>
      <c r="CN23" s="779"/>
      <c r="CO23" s="779"/>
      <c r="CP23" s="779"/>
      <c r="CQ23" s="780"/>
      <c r="CR23" s="778" t="s">
        <v>289</v>
      </c>
      <c r="CS23" s="779"/>
      <c r="CT23" s="779"/>
      <c r="CU23" s="779"/>
      <c r="CV23" s="779"/>
      <c r="CW23" s="779"/>
      <c r="CX23" s="779"/>
      <c r="CY23" s="780"/>
      <c r="CZ23" s="778" t="s">
        <v>290</v>
      </c>
      <c r="DA23" s="779"/>
      <c r="DB23" s="779"/>
      <c r="DC23" s="780"/>
      <c r="DD23" s="778" t="s">
        <v>291</v>
      </c>
      <c r="DE23" s="779"/>
      <c r="DF23" s="779"/>
      <c r="DG23" s="779"/>
      <c r="DH23" s="779"/>
      <c r="DI23" s="779"/>
      <c r="DJ23" s="779"/>
      <c r="DK23" s="780"/>
      <c r="DL23" s="787" t="s">
        <v>292</v>
      </c>
      <c r="DM23" s="788"/>
      <c r="DN23" s="788"/>
      <c r="DO23" s="788"/>
      <c r="DP23" s="788"/>
      <c r="DQ23" s="788"/>
      <c r="DR23" s="788"/>
      <c r="DS23" s="788"/>
      <c r="DT23" s="788"/>
      <c r="DU23" s="788"/>
      <c r="DV23" s="789"/>
      <c r="DW23" s="778" t="s">
        <v>293</v>
      </c>
      <c r="DX23" s="779"/>
      <c r="DY23" s="779"/>
      <c r="DZ23" s="779"/>
      <c r="EA23" s="779"/>
      <c r="EB23" s="779"/>
      <c r="EC23" s="780"/>
    </row>
    <row r="24" spans="2:133" ht="11.25" customHeight="1" x14ac:dyDescent="0.15">
      <c r="B24" s="658" t="s">
        <v>294</v>
      </c>
      <c r="C24" s="659"/>
      <c r="D24" s="659"/>
      <c r="E24" s="659"/>
      <c r="F24" s="659"/>
      <c r="G24" s="659"/>
      <c r="H24" s="659"/>
      <c r="I24" s="659"/>
      <c r="J24" s="659"/>
      <c r="K24" s="659"/>
      <c r="L24" s="659"/>
      <c r="M24" s="659"/>
      <c r="N24" s="659"/>
      <c r="O24" s="659"/>
      <c r="P24" s="659"/>
      <c r="Q24" s="660"/>
      <c r="R24" s="661">
        <v>182306</v>
      </c>
      <c r="S24" s="664"/>
      <c r="T24" s="664"/>
      <c r="U24" s="664"/>
      <c r="V24" s="664"/>
      <c r="W24" s="664"/>
      <c r="X24" s="664"/>
      <c r="Y24" s="665"/>
      <c r="Z24" s="723">
        <v>1.1000000000000001</v>
      </c>
      <c r="AA24" s="723"/>
      <c r="AB24" s="723"/>
      <c r="AC24" s="723"/>
      <c r="AD24" s="724" t="s">
        <v>239</v>
      </c>
      <c r="AE24" s="724"/>
      <c r="AF24" s="724"/>
      <c r="AG24" s="724"/>
      <c r="AH24" s="724"/>
      <c r="AI24" s="724"/>
      <c r="AJ24" s="724"/>
      <c r="AK24" s="724"/>
      <c r="AL24" s="666" t="s">
        <v>181</v>
      </c>
      <c r="AM24" s="667"/>
      <c r="AN24" s="667"/>
      <c r="AO24" s="725"/>
      <c r="AP24" s="769" t="s">
        <v>295</v>
      </c>
      <c r="AQ24" s="776"/>
      <c r="AR24" s="776"/>
      <c r="AS24" s="776"/>
      <c r="AT24" s="776"/>
      <c r="AU24" s="776"/>
      <c r="AV24" s="776"/>
      <c r="AW24" s="776"/>
      <c r="AX24" s="776"/>
      <c r="AY24" s="776"/>
      <c r="AZ24" s="776"/>
      <c r="BA24" s="776"/>
      <c r="BB24" s="776"/>
      <c r="BC24" s="776"/>
      <c r="BD24" s="776"/>
      <c r="BE24" s="776"/>
      <c r="BF24" s="771"/>
      <c r="BG24" s="661" t="s">
        <v>181</v>
      </c>
      <c r="BH24" s="664"/>
      <c r="BI24" s="664"/>
      <c r="BJ24" s="664"/>
      <c r="BK24" s="664"/>
      <c r="BL24" s="664"/>
      <c r="BM24" s="664"/>
      <c r="BN24" s="665"/>
      <c r="BO24" s="723" t="s">
        <v>239</v>
      </c>
      <c r="BP24" s="723"/>
      <c r="BQ24" s="723"/>
      <c r="BR24" s="723"/>
      <c r="BS24" s="669" t="s">
        <v>181</v>
      </c>
      <c r="BT24" s="664"/>
      <c r="BU24" s="664"/>
      <c r="BV24" s="664"/>
      <c r="BW24" s="664"/>
      <c r="BX24" s="664"/>
      <c r="BY24" s="664"/>
      <c r="BZ24" s="664"/>
      <c r="CA24" s="664"/>
      <c r="CB24" s="704"/>
      <c r="CD24" s="732" t="s">
        <v>296</v>
      </c>
      <c r="CE24" s="733"/>
      <c r="CF24" s="733"/>
      <c r="CG24" s="733"/>
      <c r="CH24" s="733"/>
      <c r="CI24" s="733"/>
      <c r="CJ24" s="733"/>
      <c r="CK24" s="733"/>
      <c r="CL24" s="733"/>
      <c r="CM24" s="733"/>
      <c r="CN24" s="733"/>
      <c r="CO24" s="733"/>
      <c r="CP24" s="733"/>
      <c r="CQ24" s="734"/>
      <c r="CR24" s="726">
        <v>6746739</v>
      </c>
      <c r="CS24" s="727"/>
      <c r="CT24" s="727"/>
      <c r="CU24" s="727"/>
      <c r="CV24" s="727"/>
      <c r="CW24" s="727"/>
      <c r="CX24" s="727"/>
      <c r="CY24" s="773"/>
      <c r="CZ24" s="774">
        <v>39.299999999999997</v>
      </c>
      <c r="DA24" s="743"/>
      <c r="DB24" s="743"/>
      <c r="DC24" s="777"/>
      <c r="DD24" s="772">
        <v>4771868</v>
      </c>
      <c r="DE24" s="727"/>
      <c r="DF24" s="727"/>
      <c r="DG24" s="727"/>
      <c r="DH24" s="727"/>
      <c r="DI24" s="727"/>
      <c r="DJ24" s="727"/>
      <c r="DK24" s="773"/>
      <c r="DL24" s="772">
        <v>4584267</v>
      </c>
      <c r="DM24" s="727"/>
      <c r="DN24" s="727"/>
      <c r="DO24" s="727"/>
      <c r="DP24" s="727"/>
      <c r="DQ24" s="727"/>
      <c r="DR24" s="727"/>
      <c r="DS24" s="727"/>
      <c r="DT24" s="727"/>
      <c r="DU24" s="727"/>
      <c r="DV24" s="773"/>
      <c r="DW24" s="774">
        <v>48.8</v>
      </c>
      <c r="DX24" s="743"/>
      <c r="DY24" s="743"/>
      <c r="DZ24" s="743"/>
      <c r="EA24" s="743"/>
      <c r="EB24" s="743"/>
      <c r="EC24" s="775"/>
    </row>
    <row r="25" spans="2:133" ht="11.25" customHeight="1" x14ac:dyDescent="0.15">
      <c r="B25" s="658" t="s">
        <v>297</v>
      </c>
      <c r="C25" s="659"/>
      <c r="D25" s="659"/>
      <c r="E25" s="659"/>
      <c r="F25" s="659"/>
      <c r="G25" s="659"/>
      <c r="H25" s="659"/>
      <c r="I25" s="659"/>
      <c r="J25" s="659"/>
      <c r="K25" s="659"/>
      <c r="L25" s="659"/>
      <c r="M25" s="659"/>
      <c r="N25" s="659"/>
      <c r="O25" s="659"/>
      <c r="P25" s="659"/>
      <c r="Q25" s="660"/>
      <c r="R25" s="661">
        <v>215266</v>
      </c>
      <c r="S25" s="664"/>
      <c r="T25" s="664"/>
      <c r="U25" s="664"/>
      <c r="V25" s="664"/>
      <c r="W25" s="664"/>
      <c r="X25" s="664"/>
      <c r="Y25" s="665"/>
      <c r="Z25" s="723">
        <v>1.2</v>
      </c>
      <c r="AA25" s="723"/>
      <c r="AB25" s="723"/>
      <c r="AC25" s="723"/>
      <c r="AD25" s="724">
        <v>15776</v>
      </c>
      <c r="AE25" s="724"/>
      <c r="AF25" s="724"/>
      <c r="AG25" s="724"/>
      <c r="AH25" s="724"/>
      <c r="AI25" s="724"/>
      <c r="AJ25" s="724"/>
      <c r="AK25" s="724"/>
      <c r="AL25" s="666">
        <v>0.2</v>
      </c>
      <c r="AM25" s="667"/>
      <c r="AN25" s="667"/>
      <c r="AO25" s="725"/>
      <c r="AP25" s="769" t="s">
        <v>298</v>
      </c>
      <c r="AQ25" s="776"/>
      <c r="AR25" s="776"/>
      <c r="AS25" s="776"/>
      <c r="AT25" s="776"/>
      <c r="AU25" s="776"/>
      <c r="AV25" s="776"/>
      <c r="AW25" s="776"/>
      <c r="AX25" s="776"/>
      <c r="AY25" s="776"/>
      <c r="AZ25" s="776"/>
      <c r="BA25" s="776"/>
      <c r="BB25" s="776"/>
      <c r="BC25" s="776"/>
      <c r="BD25" s="776"/>
      <c r="BE25" s="776"/>
      <c r="BF25" s="771"/>
      <c r="BG25" s="661" t="s">
        <v>181</v>
      </c>
      <c r="BH25" s="664"/>
      <c r="BI25" s="664"/>
      <c r="BJ25" s="664"/>
      <c r="BK25" s="664"/>
      <c r="BL25" s="664"/>
      <c r="BM25" s="664"/>
      <c r="BN25" s="665"/>
      <c r="BO25" s="723" t="s">
        <v>181</v>
      </c>
      <c r="BP25" s="723"/>
      <c r="BQ25" s="723"/>
      <c r="BR25" s="723"/>
      <c r="BS25" s="669" t="s">
        <v>181</v>
      </c>
      <c r="BT25" s="664"/>
      <c r="BU25" s="664"/>
      <c r="BV25" s="664"/>
      <c r="BW25" s="664"/>
      <c r="BX25" s="664"/>
      <c r="BY25" s="664"/>
      <c r="BZ25" s="664"/>
      <c r="CA25" s="664"/>
      <c r="CB25" s="704"/>
      <c r="CD25" s="705" t="s">
        <v>299</v>
      </c>
      <c r="CE25" s="702"/>
      <c r="CF25" s="702"/>
      <c r="CG25" s="702"/>
      <c r="CH25" s="702"/>
      <c r="CI25" s="702"/>
      <c r="CJ25" s="702"/>
      <c r="CK25" s="702"/>
      <c r="CL25" s="702"/>
      <c r="CM25" s="702"/>
      <c r="CN25" s="702"/>
      <c r="CO25" s="702"/>
      <c r="CP25" s="702"/>
      <c r="CQ25" s="703"/>
      <c r="CR25" s="661">
        <v>2039550</v>
      </c>
      <c r="CS25" s="662"/>
      <c r="CT25" s="662"/>
      <c r="CU25" s="662"/>
      <c r="CV25" s="662"/>
      <c r="CW25" s="662"/>
      <c r="CX25" s="662"/>
      <c r="CY25" s="663"/>
      <c r="CZ25" s="666">
        <v>11.9</v>
      </c>
      <c r="DA25" s="695"/>
      <c r="DB25" s="695"/>
      <c r="DC25" s="696"/>
      <c r="DD25" s="669">
        <v>1853398</v>
      </c>
      <c r="DE25" s="662"/>
      <c r="DF25" s="662"/>
      <c r="DG25" s="662"/>
      <c r="DH25" s="662"/>
      <c r="DI25" s="662"/>
      <c r="DJ25" s="662"/>
      <c r="DK25" s="663"/>
      <c r="DL25" s="669">
        <v>1681355</v>
      </c>
      <c r="DM25" s="662"/>
      <c r="DN25" s="662"/>
      <c r="DO25" s="662"/>
      <c r="DP25" s="662"/>
      <c r="DQ25" s="662"/>
      <c r="DR25" s="662"/>
      <c r="DS25" s="662"/>
      <c r="DT25" s="662"/>
      <c r="DU25" s="662"/>
      <c r="DV25" s="663"/>
      <c r="DW25" s="666">
        <v>17.899999999999999</v>
      </c>
      <c r="DX25" s="695"/>
      <c r="DY25" s="695"/>
      <c r="DZ25" s="695"/>
      <c r="EA25" s="695"/>
      <c r="EB25" s="695"/>
      <c r="EC25" s="697"/>
    </row>
    <row r="26" spans="2:133" ht="11.25" customHeight="1" x14ac:dyDescent="0.15">
      <c r="B26" s="658" t="s">
        <v>300</v>
      </c>
      <c r="C26" s="659"/>
      <c r="D26" s="659"/>
      <c r="E26" s="659"/>
      <c r="F26" s="659"/>
      <c r="G26" s="659"/>
      <c r="H26" s="659"/>
      <c r="I26" s="659"/>
      <c r="J26" s="659"/>
      <c r="K26" s="659"/>
      <c r="L26" s="659"/>
      <c r="M26" s="659"/>
      <c r="N26" s="659"/>
      <c r="O26" s="659"/>
      <c r="P26" s="659"/>
      <c r="Q26" s="660"/>
      <c r="R26" s="661">
        <v>68761</v>
      </c>
      <c r="S26" s="664"/>
      <c r="T26" s="664"/>
      <c r="U26" s="664"/>
      <c r="V26" s="664"/>
      <c r="W26" s="664"/>
      <c r="X26" s="664"/>
      <c r="Y26" s="665"/>
      <c r="Z26" s="723">
        <v>0.4</v>
      </c>
      <c r="AA26" s="723"/>
      <c r="AB26" s="723"/>
      <c r="AC26" s="723"/>
      <c r="AD26" s="724" t="s">
        <v>181</v>
      </c>
      <c r="AE26" s="724"/>
      <c r="AF26" s="724"/>
      <c r="AG26" s="724"/>
      <c r="AH26" s="724"/>
      <c r="AI26" s="724"/>
      <c r="AJ26" s="724"/>
      <c r="AK26" s="724"/>
      <c r="AL26" s="666" t="s">
        <v>181</v>
      </c>
      <c r="AM26" s="667"/>
      <c r="AN26" s="667"/>
      <c r="AO26" s="725"/>
      <c r="AP26" s="769" t="s">
        <v>301</v>
      </c>
      <c r="AQ26" s="770"/>
      <c r="AR26" s="770"/>
      <c r="AS26" s="770"/>
      <c r="AT26" s="770"/>
      <c r="AU26" s="770"/>
      <c r="AV26" s="770"/>
      <c r="AW26" s="770"/>
      <c r="AX26" s="770"/>
      <c r="AY26" s="770"/>
      <c r="AZ26" s="770"/>
      <c r="BA26" s="770"/>
      <c r="BB26" s="770"/>
      <c r="BC26" s="770"/>
      <c r="BD26" s="770"/>
      <c r="BE26" s="770"/>
      <c r="BF26" s="771"/>
      <c r="BG26" s="661" t="s">
        <v>181</v>
      </c>
      <c r="BH26" s="664"/>
      <c r="BI26" s="664"/>
      <c r="BJ26" s="664"/>
      <c r="BK26" s="664"/>
      <c r="BL26" s="664"/>
      <c r="BM26" s="664"/>
      <c r="BN26" s="665"/>
      <c r="BO26" s="723" t="s">
        <v>181</v>
      </c>
      <c r="BP26" s="723"/>
      <c r="BQ26" s="723"/>
      <c r="BR26" s="723"/>
      <c r="BS26" s="669" t="s">
        <v>181</v>
      </c>
      <c r="BT26" s="664"/>
      <c r="BU26" s="664"/>
      <c r="BV26" s="664"/>
      <c r="BW26" s="664"/>
      <c r="BX26" s="664"/>
      <c r="BY26" s="664"/>
      <c r="BZ26" s="664"/>
      <c r="CA26" s="664"/>
      <c r="CB26" s="704"/>
      <c r="CD26" s="705" t="s">
        <v>302</v>
      </c>
      <c r="CE26" s="702"/>
      <c r="CF26" s="702"/>
      <c r="CG26" s="702"/>
      <c r="CH26" s="702"/>
      <c r="CI26" s="702"/>
      <c r="CJ26" s="702"/>
      <c r="CK26" s="702"/>
      <c r="CL26" s="702"/>
      <c r="CM26" s="702"/>
      <c r="CN26" s="702"/>
      <c r="CO26" s="702"/>
      <c r="CP26" s="702"/>
      <c r="CQ26" s="703"/>
      <c r="CR26" s="661">
        <v>1188974</v>
      </c>
      <c r="CS26" s="664"/>
      <c r="CT26" s="664"/>
      <c r="CU26" s="664"/>
      <c r="CV26" s="664"/>
      <c r="CW26" s="664"/>
      <c r="CX26" s="664"/>
      <c r="CY26" s="665"/>
      <c r="CZ26" s="666">
        <v>6.9</v>
      </c>
      <c r="DA26" s="695"/>
      <c r="DB26" s="695"/>
      <c r="DC26" s="696"/>
      <c r="DD26" s="669">
        <v>1061978</v>
      </c>
      <c r="DE26" s="664"/>
      <c r="DF26" s="664"/>
      <c r="DG26" s="664"/>
      <c r="DH26" s="664"/>
      <c r="DI26" s="664"/>
      <c r="DJ26" s="664"/>
      <c r="DK26" s="665"/>
      <c r="DL26" s="669" t="s">
        <v>176</v>
      </c>
      <c r="DM26" s="664"/>
      <c r="DN26" s="664"/>
      <c r="DO26" s="664"/>
      <c r="DP26" s="664"/>
      <c r="DQ26" s="664"/>
      <c r="DR26" s="664"/>
      <c r="DS26" s="664"/>
      <c r="DT26" s="664"/>
      <c r="DU26" s="664"/>
      <c r="DV26" s="665"/>
      <c r="DW26" s="666" t="s">
        <v>239</v>
      </c>
      <c r="DX26" s="695"/>
      <c r="DY26" s="695"/>
      <c r="DZ26" s="695"/>
      <c r="EA26" s="695"/>
      <c r="EB26" s="695"/>
      <c r="EC26" s="697"/>
    </row>
    <row r="27" spans="2:133" ht="11.25" customHeight="1" x14ac:dyDescent="0.15">
      <c r="B27" s="658" t="s">
        <v>303</v>
      </c>
      <c r="C27" s="659"/>
      <c r="D27" s="659"/>
      <c r="E27" s="659"/>
      <c r="F27" s="659"/>
      <c r="G27" s="659"/>
      <c r="H27" s="659"/>
      <c r="I27" s="659"/>
      <c r="J27" s="659"/>
      <c r="K27" s="659"/>
      <c r="L27" s="659"/>
      <c r="M27" s="659"/>
      <c r="N27" s="659"/>
      <c r="O27" s="659"/>
      <c r="P27" s="659"/>
      <c r="Q27" s="660"/>
      <c r="R27" s="661">
        <v>2122061</v>
      </c>
      <c r="S27" s="664"/>
      <c r="T27" s="664"/>
      <c r="U27" s="664"/>
      <c r="V27" s="664"/>
      <c r="W27" s="664"/>
      <c r="X27" s="664"/>
      <c r="Y27" s="665"/>
      <c r="Z27" s="723">
        <v>12.3</v>
      </c>
      <c r="AA27" s="723"/>
      <c r="AB27" s="723"/>
      <c r="AC27" s="723"/>
      <c r="AD27" s="724" t="s">
        <v>181</v>
      </c>
      <c r="AE27" s="724"/>
      <c r="AF27" s="724"/>
      <c r="AG27" s="724"/>
      <c r="AH27" s="724"/>
      <c r="AI27" s="724"/>
      <c r="AJ27" s="724"/>
      <c r="AK27" s="724"/>
      <c r="AL27" s="666" t="s">
        <v>181</v>
      </c>
      <c r="AM27" s="667"/>
      <c r="AN27" s="667"/>
      <c r="AO27" s="725"/>
      <c r="AP27" s="658" t="s">
        <v>304</v>
      </c>
      <c r="AQ27" s="659"/>
      <c r="AR27" s="659"/>
      <c r="AS27" s="659"/>
      <c r="AT27" s="659"/>
      <c r="AU27" s="659"/>
      <c r="AV27" s="659"/>
      <c r="AW27" s="659"/>
      <c r="AX27" s="659"/>
      <c r="AY27" s="659"/>
      <c r="AZ27" s="659"/>
      <c r="BA27" s="659"/>
      <c r="BB27" s="659"/>
      <c r="BC27" s="659"/>
      <c r="BD27" s="659"/>
      <c r="BE27" s="659"/>
      <c r="BF27" s="660"/>
      <c r="BG27" s="661">
        <v>2209436</v>
      </c>
      <c r="BH27" s="664"/>
      <c r="BI27" s="664"/>
      <c r="BJ27" s="664"/>
      <c r="BK27" s="664"/>
      <c r="BL27" s="664"/>
      <c r="BM27" s="664"/>
      <c r="BN27" s="665"/>
      <c r="BO27" s="723">
        <v>100</v>
      </c>
      <c r="BP27" s="723"/>
      <c r="BQ27" s="723"/>
      <c r="BR27" s="723"/>
      <c r="BS27" s="669">
        <v>27923</v>
      </c>
      <c r="BT27" s="664"/>
      <c r="BU27" s="664"/>
      <c r="BV27" s="664"/>
      <c r="BW27" s="664"/>
      <c r="BX27" s="664"/>
      <c r="BY27" s="664"/>
      <c r="BZ27" s="664"/>
      <c r="CA27" s="664"/>
      <c r="CB27" s="704"/>
      <c r="CD27" s="705" t="s">
        <v>305</v>
      </c>
      <c r="CE27" s="702"/>
      <c r="CF27" s="702"/>
      <c r="CG27" s="702"/>
      <c r="CH27" s="702"/>
      <c r="CI27" s="702"/>
      <c r="CJ27" s="702"/>
      <c r="CK27" s="702"/>
      <c r="CL27" s="702"/>
      <c r="CM27" s="702"/>
      <c r="CN27" s="702"/>
      <c r="CO27" s="702"/>
      <c r="CP27" s="702"/>
      <c r="CQ27" s="703"/>
      <c r="CR27" s="661">
        <v>2166399</v>
      </c>
      <c r="CS27" s="662"/>
      <c r="CT27" s="662"/>
      <c r="CU27" s="662"/>
      <c r="CV27" s="662"/>
      <c r="CW27" s="662"/>
      <c r="CX27" s="662"/>
      <c r="CY27" s="663"/>
      <c r="CZ27" s="666">
        <v>12.6</v>
      </c>
      <c r="DA27" s="695"/>
      <c r="DB27" s="695"/>
      <c r="DC27" s="696"/>
      <c r="DD27" s="669">
        <v>495822</v>
      </c>
      <c r="DE27" s="662"/>
      <c r="DF27" s="662"/>
      <c r="DG27" s="662"/>
      <c r="DH27" s="662"/>
      <c r="DI27" s="662"/>
      <c r="DJ27" s="662"/>
      <c r="DK27" s="663"/>
      <c r="DL27" s="669">
        <v>480264</v>
      </c>
      <c r="DM27" s="662"/>
      <c r="DN27" s="662"/>
      <c r="DO27" s="662"/>
      <c r="DP27" s="662"/>
      <c r="DQ27" s="662"/>
      <c r="DR27" s="662"/>
      <c r="DS27" s="662"/>
      <c r="DT27" s="662"/>
      <c r="DU27" s="662"/>
      <c r="DV27" s="663"/>
      <c r="DW27" s="666">
        <v>5.0999999999999996</v>
      </c>
      <c r="DX27" s="695"/>
      <c r="DY27" s="695"/>
      <c r="DZ27" s="695"/>
      <c r="EA27" s="695"/>
      <c r="EB27" s="695"/>
      <c r="EC27" s="697"/>
    </row>
    <row r="28" spans="2:133" ht="11.25" customHeight="1" x14ac:dyDescent="0.15">
      <c r="B28" s="766" t="s">
        <v>306</v>
      </c>
      <c r="C28" s="767"/>
      <c r="D28" s="767"/>
      <c r="E28" s="767"/>
      <c r="F28" s="767"/>
      <c r="G28" s="767"/>
      <c r="H28" s="767"/>
      <c r="I28" s="767"/>
      <c r="J28" s="767"/>
      <c r="K28" s="767"/>
      <c r="L28" s="767"/>
      <c r="M28" s="767"/>
      <c r="N28" s="767"/>
      <c r="O28" s="767"/>
      <c r="P28" s="767"/>
      <c r="Q28" s="768"/>
      <c r="R28" s="661" t="s">
        <v>181</v>
      </c>
      <c r="S28" s="664"/>
      <c r="T28" s="664"/>
      <c r="U28" s="664"/>
      <c r="V28" s="664"/>
      <c r="W28" s="664"/>
      <c r="X28" s="664"/>
      <c r="Y28" s="665"/>
      <c r="Z28" s="723" t="s">
        <v>176</v>
      </c>
      <c r="AA28" s="723"/>
      <c r="AB28" s="723"/>
      <c r="AC28" s="723"/>
      <c r="AD28" s="724" t="s">
        <v>181</v>
      </c>
      <c r="AE28" s="724"/>
      <c r="AF28" s="724"/>
      <c r="AG28" s="724"/>
      <c r="AH28" s="724"/>
      <c r="AI28" s="724"/>
      <c r="AJ28" s="724"/>
      <c r="AK28" s="724"/>
      <c r="AL28" s="666" t="s">
        <v>181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307</v>
      </c>
      <c r="CE28" s="702"/>
      <c r="CF28" s="702"/>
      <c r="CG28" s="702"/>
      <c r="CH28" s="702"/>
      <c r="CI28" s="702"/>
      <c r="CJ28" s="702"/>
      <c r="CK28" s="702"/>
      <c r="CL28" s="702"/>
      <c r="CM28" s="702"/>
      <c r="CN28" s="702"/>
      <c r="CO28" s="702"/>
      <c r="CP28" s="702"/>
      <c r="CQ28" s="703"/>
      <c r="CR28" s="661">
        <v>2540790</v>
      </c>
      <c r="CS28" s="664"/>
      <c r="CT28" s="664"/>
      <c r="CU28" s="664"/>
      <c r="CV28" s="664"/>
      <c r="CW28" s="664"/>
      <c r="CX28" s="664"/>
      <c r="CY28" s="665"/>
      <c r="CZ28" s="666">
        <v>14.8</v>
      </c>
      <c r="DA28" s="695"/>
      <c r="DB28" s="695"/>
      <c r="DC28" s="696"/>
      <c r="DD28" s="669">
        <v>2422648</v>
      </c>
      <c r="DE28" s="664"/>
      <c r="DF28" s="664"/>
      <c r="DG28" s="664"/>
      <c r="DH28" s="664"/>
      <c r="DI28" s="664"/>
      <c r="DJ28" s="664"/>
      <c r="DK28" s="665"/>
      <c r="DL28" s="669">
        <v>2422648</v>
      </c>
      <c r="DM28" s="664"/>
      <c r="DN28" s="664"/>
      <c r="DO28" s="664"/>
      <c r="DP28" s="664"/>
      <c r="DQ28" s="664"/>
      <c r="DR28" s="664"/>
      <c r="DS28" s="664"/>
      <c r="DT28" s="664"/>
      <c r="DU28" s="664"/>
      <c r="DV28" s="665"/>
      <c r="DW28" s="666">
        <v>25.8</v>
      </c>
      <c r="DX28" s="695"/>
      <c r="DY28" s="695"/>
      <c r="DZ28" s="695"/>
      <c r="EA28" s="695"/>
      <c r="EB28" s="695"/>
      <c r="EC28" s="697"/>
    </row>
    <row r="29" spans="2:133" ht="11.25" customHeight="1" x14ac:dyDescent="0.15">
      <c r="B29" s="658" t="s">
        <v>308</v>
      </c>
      <c r="C29" s="659"/>
      <c r="D29" s="659"/>
      <c r="E29" s="659"/>
      <c r="F29" s="659"/>
      <c r="G29" s="659"/>
      <c r="H29" s="659"/>
      <c r="I29" s="659"/>
      <c r="J29" s="659"/>
      <c r="K29" s="659"/>
      <c r="L29" s="659"/>
      <c r="M29" s="659"/>
      <c r="N29" s="659"/>
      <c r="O29" s="659"/>
      <c r="P29" s="659"/>
      <c r="Q29" s="660"/>
      <c r="R29" s="661">
        <v>1652847</v>
      </c>
      <c r="S29" s="664"/>
      <c r="T29" s="664"/>
      <c r="U29" s="664"/>
      <c r="V29" s="664"/>
      <c r="W29" s="664"/>
      <c r="X29" s="664"/>
      <c r="Y29" s="665"/>
      <c r="Z29" s="723">
        <v>9.6</v>
      </c>
      <c r="AA29" s="723"/>
      <c r="AB29" s="723"/>
      <c r="AC29" s="723"/>
      <c r="AD29" s="724" t="s">
        <v>181</v>
      </c>
      <c r="AE29" s="724"/>
      <c r="AF29" s="724"/>
      <c r="AG29" s="724"/>
      <c r="AH29" s="724"/>
      <c r="AI29" s="724"/>
      <c r="AJ29" s="724"/>
      <c r="AK29" s="724"/>
      <c r="AL29" s="666" t="s">
        <v>176</v>
      </c>
      <c r="AM29" s="667"/>
      <c r="AN29" s="667"/>
      <c r="AO29" s="725"/>
      <c r="AP29" s="735" t="s">
        <v>227</v>
      </c>
      <c r="AQ29" s="736"/>
      <c r="AR29" s="736"/>
      <c r="AS29" s="736"/>
      <c r="AT29" s="736"/>
      <c r="AU29" s="736"/>
      <c r="AV29" s="736"/>
      <c r="AW29" s="736"/>
      <c r="AX29" s="736"/>
      <c r="AY29" s="736"/>
      <c r="AZ29" s="736"/>
      <c r="BA29" s="736"/>
      <c r="BB29" s="736"/>
      <c r="BC29" s="736"/>
      <c r="BD29" s="736"/>
      <c r="BE29" s="736"/>
      <c r="BF29" s="737"/>
      <c r="BG29" s="735" t="s">
        <v>309</v>
      </c>
      <c r="BH29" s="763"/>
      <c r="BI29" s="763"/>
      <c r="BJ29" s="763"/>
      <c r="BK29" s="763"/>
      <c r="BL29" s="763"/>
      <c r="BM29" s="763"/>
      <c r="BN29" s="763"/>
      <c r="BO29" s="763"/>
      <c r="BP29" s="763"/>
      <c r="BQ29" s="764"/>
      <c r="BR29" s="735" t="s">
        <v>310</v>
      </c>
      <c r="BS29" s="763"/>
      <c r="BT29" s="763"/>
      <c r="BU29" s="763"/>
      <c r="BV29" s="763"/>
      <c r="BW29" s="763"/>
      <c r="BX29" s="763"/>
      <c r="BY29" s="763"/>
      <c r="BZ29" s="763"/>
      <c r="CA29" s="763"/>
      <c r="CB29" s="764"/>
      <c r="CD29" s="745" t="s">
        <v>311</v>
      </c>
      <c r="CE29" s="746"/>
      <c r="CF29" s="705" t="s">
        <v>70</v>
      </c>
      <c r="CG29" s="702"/>
      <c r="CH29" s="702"/>
      <c r="CI29" s="702"/>
      <c r="CJ29" s="702"/>
      <c r="CK29" s="702"/>
      <c r="CL29" s="702"/>
      <c r="CM29" s="702"/>
      <c r="CN29" s="702"/>
      <c r="CO29" s="702"/>
      <c r="CP29" s="702"/>
      <c r="CQ29" s="703"/>
      <c r="CR29" s="661">
        <v>2539977</v>
      </c>
      <c r="CS29" s="662"/>
      <c r="CT29" s="662"/>
      <c r="CU29" s="662"/>
      <c r="CV29" s="662"/>
      <c r="CW29" s="662"/>
      <c r="CX29" s="662"/>
      <c r="CY29" s="663"/>
      <c r="CZ29" s="666">
        <v>14.8</v>
      </c>
      <c r="DA29" s="695"/>
      <c r="DB29" s="695"/>
      <c r="DC29" s="696"/>
      <c r="DD29" s="669">
        <v>2421835</v>
      </c>
      <c r="DE29" s="662"/>
      <c r="DF29" s="662"/>
      <c r="DG29" s="662"/>
      <c r="DH29" s="662"/>
      <c r="DI29" s="662"/>
      <c r="DJ29" s="662"/>
      <c r="DK29" s="663"/>
      <c r="DL29" s="669">
        <v>2421835</v>
      </c>
      <c r="DM29" s="662"/>
      <c r="DN29" s="662"/>
      <c r="DO29" s="662"/>
      <c r="DP29" s="662"/>
      <c r="DQ29" s="662"/>
      <c r="DR29" s="662"/>
      <c r="DS29" s="662"/>
      <c r="DT29" s="662"/>
      <c r="DU29" s="662"/>
      <c r="DV29" s="663"/>
      <c r="DW29" s="666">
        <v>25.8</v>
      </c>
      <c r="DX29" s="695"/>
      <c r="DY29" s="695"/>
      <c r="DZ29" s="695"/>
      <c r="EA29" s="695"/>
      <c r="EB29" s="695"/>
      <c r="EC29" s="697"/>
    </row>
    <row r="30" spans="2:133" ht="11.25" customHeight="1" x14ac:dyDescent="0.15">
      <c r="B30" s="658" t="s">
        <v>312</v>
      </c>
      <c r="C30" s="659"/>
      <c r="D30" s="659"/>
      <c r="E30" s="659"/>
      <c r="F30" s="659"/>
      <c r="G30" s="659"/>
      <c r="H30" s="659"/>
      <c r="I30" s="659"/>
      <c r="J30" s="659"/>
      <c r="K30" s="659"/>
      <c r="L30" s="659"/>
      <c r="M30" s="659"/>
      <c r="N30" s="659"/>
      <c r="O30" s="659"/>
      <c r="P30" s="659"/>
      <c r="Q30" s="660"/>
      <c r="R30" s="661">
        <v>40489</v>
      </c>
      <c r="S30" s="664"/>
      <c r="T30" s="664"/>
      <c r="U30" s="664"/>
      <c r="V30" s="664"/>
      <c r="W30" s="664"/>
      <c r="X30" s="664"/>
      <c r="Y30" s="665"/>
      <c r="Z30" s="723">
        <v>0.2</v>
      </c>
      <c r="AA30" s="723"/>
      <c r="AB30" s="723"/>
      <c r="AC30" s="723"/>
      <c r="AD30" s="724">
        <v>26145</v>
      </c>
      <c r="AE30" s="724"/>
      <c r="AF30" s="724"/>
      <c r="AG30" s="724"/>
      <c r="AH30" s="724"/>
      <c r="AI30" s="724"/>
      <c r="AJ30" s="724"/>
      <c r="AK30" s="724"/>
      <c r="AL30" s="666">
        <v>0.3</v>
      </c>
      <c r="AM30" s="667"/>
      <c r="AN30" s="667"/>
      <c r="AO30" s="725"/>
      <c r="AP30" s="751" t="s">
        <v>313</v>
      </c>
      <c r="AQ30" s="752"/>
      <c r="AR30" s="752"/>
      <c r="AS30" s="752"/>
      <c r="AT30" s="757" t="s">
        <v>314</v>
      </c>
      <c r="AU30" s="230"/>
      <c r="AV30" s="230"/>
      <c r="AW30" s="230"/>
      <c r="AX30" s="760" t="s">
        <v>190</v>
      </c>
      <c r="AY30" s="761"/>
      <c r="AZ30" s="761"/>
      <c r="BA30" s="761"/>
      <c r="BB30" s="761"/>
      <c r="BC30" s="761"/>
      <c r="BD30" s="761"/>
      <c r="BE30" s="761"/>
      <c r="BF30" s="762"/>
      <c r="BG30" s="741">
        <v>99.1</v>
      </c>
      <c r="BH30" s="742"/>
      <c r="BI30" s="742"/>
      <c r="BJ30" s="742"/>
      <c r="BK30" s="742"/>
      <c r="BL30" s="742"/>
      <c r="BM30" s="743">
        <v>96</v>
      </c>
      <c r="BN30" s="742"/>
      <c r="BO30" s="742"/>
      <c r="BP30" s="742"/>
      <c r="BQ30" s="744"/>
      <c r="BR30" s="741">
        <v>98.9</v>
      </c>
      <c r="BS30" s="742"/>
      <c r="BT30" s="742"/>
      <c r="BU30" s="742"/>
      <c r="BV30" s="742"/>
      <c r="BW30" s="742"/>
      <c r="BX30" s="743">
        <v>95.7</v>
      </c>
      <c r="BY30" s="742"/>
      <c r="BZ30" s="742"/>
      <c r="CA30" s="742"/>
      <c r="CB30" s="744"/>
      <c r="CD30" s="747"/>
      <c r="CE30" s="748"/>
      <c r="CF30" s="705" t="s">
        <v>315</v>
      </c>
      <c r="CG30" s="702"/>
      <c r="CH30" s="702"/>
      <c r="CI30" s="702"/>
      <c r="CJ30" s="702"/>
      <c r="CK30" s="702"/>
      <c r="CL30" s="702"/>
      <c r="CM30" s="702"/>
      <c r="CN30" s="702"/>
      <c r="CO30" s="702"/>
      <c r="CP30" s="702"/>
      <c r="CQ30" s="703"/>
      <c r="CR30" s="661">
        <v>2394388</v>
      </c>
      <c r="CS30" s="664"/>
      <c r="CT30" s="664"/>
      <c r="CU30" s="664"/>
      <c r="CV30" s="664"/>
      <c r="CW30" s="664"/>
      <c r="CX30" s="664"/>
      <c r="CY30" s="665"/>
      <c r="CZ30" s="666">
        <v>14</v>
      </c>
      <c r="DA30" s="695"/>
      <c r="DB30" s="695"/>
      <c r="DC30" s="696"/>
      <c r="DD30" s="669">
        <v>2286673</v>
      </c>
      <c r="DE30" s="664"/>
      <c r="DF30" s="664"/>
      <c r="DG30" s="664"/>
      <c r="DH30" s="664"/>
      <c r="DI30" s="664"/>
      <c r="DJ30" s="664"/>
      <c r="DK30" s="665"/>
      <c r="DL30" s="669">
        <v>2286673</v>
      </c>
      <c r="DM30" s="664"/>
      <c r="DN30" s="664"/>
      <c r="DO30" s="664"/>
      <c r="DP30" s="664"/>
      <c r="DQ30" s="664"/>
      <c r="DR30" s="664"/>
      <c r="DS30" s="664"/>
      <c r="DT30" s="664"/>
      <c r="DU30" s="664"/>
      <c r="DV30" s="665"/>
      <c r="DW30" s="666">
        <v>24.3</v>
      </c>
      <c r="DX30" s="695"/>
      <c r="DY30" s="695"/>
      <c r="DZ30" s="695"/>
      <c r="EA30" s="695"/>
      <c r="EB30" s="695"/>
      <c r="EC30" s="697"/>
    </row>
    <row r="31" spans="2:133" ht="11.25" customHeight="1" x14ac:dyDescent="0.15">
      <c r="B31" s="658" t="s">
        <v>316</v>
      </c>
      <c r="C31" s="659"/>
      <c r="D31" s="659"/>
      <c r="E31" s="659"/>
      <c r="F31" s="659"/>
      <c r="G31" s="659"/>
      <c r="H31" s="659"/>
      <c r="I31" s="659"/>
      <c r="J31" s="659"/>
      <c r="K31" s="659"/>
      <c r="L31" s="659"/>
      <c r="M31" s="659"/>
      <c r="N31" s="659"/>
      <c r="O31" s="659"/>
      <c r="P31" s="659"/>
      <c r="Q31" s="660"/>
      <c r="R31" s="661">
        <v>313559</v>
      </c>
      <c r="S31" s="664"/>
      <c r="T31" s="664"/>
      <c r="U31" s="664"/>
      <c r="V31" s="664"/>
      <c r="W31" s="664"/>
      <c r="X31" s="664"/>
      <c r="Y31" s="665"/>
      <c r="Z31" s="723">
        <v>1.8</v>
      </c>
      <c r="AA31" s="723"/>
      <c r="AB31" s="723"/>
      <c r="AC31" s="723"/>
      <c r="AD31" s="724" t="s">
        <v>176</v>
      </c>
      <c r="AE31" s="724"/>
      <c r="AF31" s="724"/>
      <c r="AG31" s="724"/>
      <c r="AH31" s="724"/>
      <c r="AI31" s="724"/>
      <c r="AJ31" s="724"/>
      <c r="AK31" s="724"/>
      <c r="AL31" s="666" t="s">
        <v>181</v>
      </c>
      <c r="AM31" s="667"/>
      <c r="AN31" s="667"/>
      <c r="AO31" s="725"/>
      <c r="AP31" s="753"/>
      <c r="AQ31" s="754"/>
      <c r="AR31" s="754"/>
      <c r="AS31" s="754"/>
      <c r="AT31" s="758"/>
      <c r="AU31" s="229" t="s">
        <v>317</v>
      </c>
      <c r="AV31" s="229"/>
      <c r="AW31" s="229"/>
      <c r="AX31" s="658" t="s">
        <v>318</v>
      </c>
      <c r="AY31" s="659"/>
      <c r="AZ31" s="659"/>
      <c r="BA31" s="659"/>
      <c r="BB31" s="659"/>
      <c r="BC31" s="659"/>
      <c r="BD31" s="659"/>
      <c r="BE31" s="659"/>
      <c r="BF31" s="660"/>
      <c r="BG31" s="739">
        <v>99.2</v>
      </c>
      <c r="BH31" s="662"/>
      <c r="BI31" s="662"/>
      <c r="BJ31" s="662"/>
      <c r="BK31" s="662"/>
      <c r="BL31" s="662"/>
      <c r="BM31" s="667">
        <v>98</v>
      </c>
      <c r="BN31" s="740"/>
      <c r="BO31" s="740"/>
      <c r="BP31" s="740"/>
      <c r="BQ31" s="701"/>
      <c r="BR31" s="739">
        <v>99.2</v>
      </c>
      <c r="BS31" s="662"/>
      <c r="BT31" s="662"/>
      <c r="BU31" s="662"/>
      <c r="BV31" s="662"/>
      <c r="BW31" s="662"/>
      <c r="BX31" s="667">
        <v>98.2</v>
      </c>
      <c r="BY31" s="740"/>
      <c r="BZ31" s="740"/>
      <c r="CA31" s="740"/>
      <c r="CB31" s="701"/>
      <c r="CD31" s="747"/>
      <c r="CE31" s="748"/>
      <c r="CF31" s="705" t="s">
        <v>319</v>
      </c>
      <c r="CG31" s="702"/>
      <c r="CH31" s="702"/>
      <c r="CI31" s="702"/>
      <c r="CJ31" s="702"/>
      <c r="CK31" s="702"/>
      <c r="CL31" s="702"/>
      <c r="CM31" s="702"/>
      <c r="CN31" s="702"/>
      <c r="CO31" s="702"/>
      <c r="CP31" s="702"/>
      <c r="CQ31" s="703"/>
      <c r="CR31" s="661">
        <v>145589</v>
      </c>
      <c r="CS31" s="662"/>
      <c r="CT31" s="662"/>
      <c r="CU31" s="662"/>
      <c r="CV31" s="662"/>
      <c r="CW31" s="662"/>
      <c r="CX31" s="662"/>
      <c r="CY31" s="663"/>
      <c r="CZ31" s="666">
        <v>0.8</v>
      </c>
      <c r="DA31" s="695"/>
      <c r="DB31" s="695"/>
      <c r="DC31" s="696"/>
      <c r="DD31" s="669">
        <v>135162</v>
      </c>
      <c r="DE31" s="662"/>
      <c r="DF31" s="662"/>
      <c r="DG31" s="662"/>
      <c r="DH31" s="662"/>
      <c r="DI31" s="662"/>
      <c r="DJ31" s="662"/>
      <c r="DK31" s="663"/>
      <c r="DL31" s="669">
        <v>135162</v>
      </c>
      <c r="DM31" s="662"/>
      <c r="DN31" s="662"/>
      <c r="DO31" s="662"/>
      <c r="DP31" s="662"/>
      <c r="DQ31" s="662"/>
      <c r="DR31" s="662"/>
      <c r="DS31" s="662"/>
      <c r="DT31" s="662"/>
      <c r="DU31" s="662"/>
      <c r="DV31" s="663"/>
      <c r="DW31" s="666">
        <v>1.4</v>
      </c>
      <c r="DX31" s="695"/>
      <c r="DY31" s="695"/>
      <c r="DZ31" s="695"/>
      <c r="EA31" s="695"/>
      <c r="EB31" s="695"/>
      <c r="EC31" s="697"/>
    </row>
    <row r="32" spans="2:133" ht="11.25" customHeight="1" x14ac:dyDescent="0.15">
      <c r="B32" s="658" t="s">
        <v>320</v>
      </c>
      <c r="C32" s="659"/>
      <c r="D32" s="659"/>
      <c r="E32" s="659"/>
      <c r="F32" s="659"/>
      <c r="G32" s="659"/>
      <c r="H32" s="659"/>
      <c r="I32" s="659"/>
      <c r="J32" s="659"/>
      <c r="K32" s="659"/>
      <c r="L32" s="659"/>
      <c r="M32" s="659"/>
      <c r="N32" s="659"/>
      <c r="O32" s="659"/>
      <c r="P32" s="659"/>
      <c r="Q32" s="660"/>
      <c r="R32" s="661">
        <v>31741</v>
      </c>
      <c r="S32" s="664"/>
      <c r="T32" s="664"/>
      <c r="U32" s="664"/>
      <c r="V32" s="664"/>
      <c r="W32" s="664"/>
      <c r="X32" s="664"/>
      <c r="Y32" s="665"/>
      <c r="Z32" s="723">
        <v>0.2</v>
      </c>
      <c r="AA32" s="723"/>
      <c r="AB32" s="723"/>
      <c r="AC32" s="723"/>
      <c r="AD32" s="724" t="s">
        <v>181</v>
      </c>
      <c r="AE32" s="724"/>
      <c r="AF32" s="724"/>
      <c r="AG32" s="724"/>
      <c r="AH32" s="724"/>
      <c r="AI32" s="724"/>
      <c r="AJ32" s="724"/>
      <c r="AK32" s="724"/>
      <c r="AL32" s="666" t="s">
        <v>181</v>
      </c>
      <c r="AM32" s="667"/>
      <c r="AN32" s="667"/>
      <c r="AO32" s="725"/>
      <c r="AP32" s="755"/>
      <c r="AQ32" s="756"/>
      <c r="AR32" s="756"/>
      <c r="AS32" s="756"/>
      <c r="AT32" s="759"/>
      <c r="AU32" s="231"/>
      <c r="AV32" s="231"/>
      <c r="AW32" s="231"/>
      <c r="AX32" s="673" t="s">
        <v>321</v>
      </c>
      <c r="AY32" s="674"/>
      <c r="AZ32" s="674"/>
      <c r="BA32" s="674"/>
      <c r="BB32" s="674"/>
      <c r="BC32" s="674"/>
      <c r="BD32" s="674"/>
      <c r="BE32" s="674"/>
      <c r="BF32" s="675"/>
      <c r="BG32" s="738">
        <v>98.8</v>
      </c>
      <c r="BH32" s="677"/>
      <c r="BI32" s="677"/>
      <c r="BJ32" s="677"/>
      <c r="BK32" s="677"/>
      <c r="BL32" s="677"/>
      <c r="BM32" s="721">
        <v>92.9</v>
      </c>
      <c r="BN32" s="677"/>
      <c r="BO32" s="677"/>
      <c r="BP32" s="677"/>
      <c r="BQ32" s="714"/>
      <c r="BR32" s="738">
        <v>98.3</v>
      </c>
      <c r="BS32" s="677"/>
      <c r="BT32" s="677"/>
      <c r="BU32" s="677"/>
      <c r="BV32" s="677"/>
      <c r="BW32" s="677"/>
      <c r="BX32" s="721">
        <v>92.3</v>
      </c>
      <c r="BY32" s="677"/>
      <c r="BZ32" s="677"/>
      <c r="CA32" s="677"/>
      <c r="CB32" s="714"/>
      <c r="CD32" s="749"/>
      <c r="CE32" s="750"/>
      <c r="CF32" s="705" t="s">
        <v>322</v>
      </c>
      <c r="CG32" s="702"/>
      <c r="CH32" s="702"/>
      <c r="CI32" s="702"/>
      <c r="CJ32" s="702"/>
      <c r="CK32" s="702"/>
      <c r="CL32" s="702"/>
      <c r="CM32" s="702"/>
      <c r="CN32" s="702"/>
      <c r="CO32" s="702"/>
      <c r="CP32" s="702"/>
      <c r="CQ32" s="703"/>
      <c r="CR32" s="661">
        <v>813</v>
      </c>
      <c r="CS32" s="664"/>
      <c r="CT32" s="664"/>
      <c r="CU32" s="664"/>
      <c r="CV32" s="664"/>
      <c r="CW32" s="664"/>
      <c r="CX32" s="664"/>
      <c r="CY32" s="665"/>
      <c r="CZ32" s="666">
        <v>0</v>
      </c>
      <c r="DA32" s="695"/>
      <c r="DB32" s="695"/>
      <c r="DC32" s="696"/>
      <c r="DD32" s="669">
        <v>813</v>
      </c>
      <c r="DE32" s="664"/>
      <c r="DF32" s="664"/>
      <c r="DG32" s="664"/>
      <c r="DH32" s="664"/>
      <c r="DI32" s="664"/>
      <c r="DJ32" s="664"/>
      <c r="DK32" s="665"/>
      <c r="DL32" s="669">
        <v>813</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323</v>
      </c>
      <c r="C33" s="659"/>
      <c r="D33" s="659"/>
      <c r="E33" s="659"/>
      <c r="F33" s="659"/>
      <c r="G33" s="659"/>
      <c r="H33" s="659"/>
      <c r="I33" s="659"/>
      <c r="J33" s="659"/>
      <c r="K33" s="659"/>
      <c r="L33" s="659"/>
      <c r="M33" s="659"/>
      <c r="N33" s="659"/>
      <c r="O33" s="659"/>
      <c r="P33" s="659"/>
      <c r="Q33" s="660"/>
      <c r="R33" s="661">
        <v>237909</v>
      </c>
      <c r="S33" s="664"/>
      <c r="T33" s="664"/>
      <c r="U33" s="664"/>
      <c r="V33" s="664"/>
      <c r="W33" s="664"/>
      <c r="X33" s="664"/>
      <c r="Y33" s="665"/>
      <c r="Z33" s="723">
        <v>1.4</v>
      </c>
      <c r="AA33" s="723"/>
      <c r="AB33" s="723"/>
      <c r="AC33" s="723"/>
      <c r="AD33" s="724" t="s">
        <v>181</v>
      </c>
      <c r="AE33" s="724"/>
      <c r="AF33" s="724"/>
      <c r="AG33" s="724"/>
      <c r="AH33" s="724"/>
      <c r="AI33" s="724"/>
      <c r="AJ33" s="724"/>
      <c r="AK33" s="724"/>
      <c r="AL33" s="666" t="s">
        <v>239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324</v>
      </c>
      <c r="CE33" s="702"/>
      <c r="CF33" s="702"/>
      <c r="CG33" s="702"/>
      <c r="CH33" s="702"/>
      <c r="CI33" s="702"/>
      <c r="CJ33" s="702"/>
      <c r="CK33" s="702"/>
      <c r="CL33" s="702"/>
      <c r="CM33" s="702"/>
      <c r="CN33" s="702"/>
      <c r="CO33" s="702"/>
      <c r="CP33" s="702"/>
      <c r="CQ33" s="703"/>
      <c r="CR33" s="661">
        <v>8003168</v>
      </c>
      <c r="CS33" s="662"/>
      <c r="CT33" s="662"/>
      <c r="CU33" s="662"/>
      <c r="CV33" s="662"/>
      <c r="CW33" s="662"/>
      <c r="CX33" s="662"/>
      <c r="CY33" s="663"/>
      <c r="CZ33" s="666">
        <v>46.6</v>
      </c>
      <c r="DA33" s="695"/>
      <c r="DB33" s="695"/>
      <c r="DC33" s="696"/>
      <c r="DD33" s="669">
        <v>5481300</v>
      </c>
      <c r="DE33" s="662"/>
      <c r="DF33" s="662"/>
      <c r="DG33" s="662"/>
      <c r="DH33" s="662"/>
      <c r="DI33" s="662"/>
      <c r="DJ33" s="662"/>
      <c r="DK33" s="663"/>
      <c r="DL33" s="669">
        <v>3383240</v>
      </c>
      <c r="DM33" s="662"/>
      <c r="DN33" s="662"/>
      <c r="DO33" s="662"/>
      <c r="DP33" s="662"/>
      <c r="DQ33" s="662"/>
      <c r="DR33" s="662"/>
      <c r="DS33" s="662"/>
      <c r="DT33" s="662"/>
      <c r="DU33" s="662"/>
      <c r="DV33" s="663"/>
      <c r="DW33" s="666">
        <v>36</v>
      </c>
      <c r="DX33" s="695"/>
      <c r="DY33" s="695"/>
      <c r="DZ33" s="695"/>
      <c r="EA33" s="695"/>
      <c r="EB33" s="695"/>
      <c r="EC33" s="697"/>
    </row>
    <row r="34" spans="2:133" ht="11.25" customHeight="1" x14ac:dyDescent="0.15">
      <c r="B34" s="658" t="s">
        <v>325</v>
      </c>
      <c r="C34" s="659"/>
      <c r="D34" s="659"/>
      <c r="E34" s="659"/>
      <c r="F34" s="659"/>
      <c r="G34" s="659"/>
      <c r="H34" s="659"/>
      <c r="I34" s="659"/>
      <c r="J34" s="659"/>
      <c r="K34" s="659"/>
      <c r="L34" s="659"/>
      <c r="M34" s="659"/>
      <c r="N34" s="659"/>
      <c r="O34" s="659"/>
      <c r="P34" s="659"/>
      <c r="Q34" s="660"/>
      <c r="R34" s="661">
        <v>713867</v>
      </c>
      <c r="S34" s="664"/>
      <c r="T34" s="664"/>
      <c r="U34" s="664"/>
      <c r="V34" s="664"/>
      <c r="W34" s="664"/>
      <c r="X34" s="664"/>
      <c r="Y34" s="665"/>
      <c r="Z34" s="723">
        <v>4.0999999999999996</v>
      </c>
      <c r="AA34" s="723"/>
      <c r="AB34" s="723"/>
      <c r="AC34" s="723"/>
      <c r="AD34" s="724">
        <v>393</v>
      </c>
      <c r="AE34" s="724"/>
      <c r="AF34" s="724"/>
      <c r="AG34" s="724"/>
      <c r="AH34" s="724"/>
      <c r="AI34" s="724"/>
      <c r="AJ34" s="724"/>
      <c r="AK34" s="724"/>
      <c r="AL34" s="666">
        <v>0</v>
      </c>
      <c r="AM34" s="667"/>
      <c r="AN34" s="667"/>
      <c r="AO34" s="725"/>
      <c r="AP34" s="234"/>
      <c r="AQ34" s="735" t="s">
        <v>326</v>
      </c>
      <c r="AR34" s="736"/>
      <c r="AS34" s="736"/>
      <c r="AT34" s="736"/>
      <c r="AU34" s="736"/>
      <c r="AV34" s="736"/>
      <c r="AW34" s="736"/>
      <c r="AX34" s="736"/>
      <c r="AY34" s="736"/>
      <c r="AZ34" s="736"/>
      <c r="BA34" s="736"/>
      <c r="BB34" s="736"/>
      <c r="BC34" s="736"/>
      <c r="BD34" s="736"/>
      <c r="BE34" s="736"/>
      <c r="BF34" s="737"/>
      <c r="BG34" s="735" t="s">
        <v>327</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328</v>
      </c>
      <c r="CE34" s="702"/>
      <c r="CF34" s="702"/>
      <c r="CG34" s="702"/>
      <c r="CH34" s="702"/>
      <c r="CI34" s="702"/>
      <c r="CJ34" s="702"/>
      <c r="CK34" s="702"/>
      <c r="CL34" s="702"/>
      <c r="CM34" s="702"/>
      <c r="CN34" s="702"/>
      <c r="CO34" s="702"/>
      <c r="CP34" s="702"/>
      <c r="CQ34" s="703"/>
      <c r="CR34" s="661">
        <v>1619871</v>
      </c>
      <c r="CS34" s="664"/>
      <c r="CT34" s="664"/>
      <c r="CU34" s="664"/>
      <c r="CV34" s="664"/>
      <c r="CW34" s="664"/>
      <c r="CX34" s="664"/>
      <c r="CY34" s="665"/>
      <c r="CZ34" s="666">
        <v>9.4</v>
      </c>
      <c r="DA34" s="695"/>
      <c r="DB34" s="695"/>
      <c r="DC34" s="696"/>
      <c r="DD34" s="669">
        <v>1268351</v>
      </c>
      <c r="DE34" s="664"/>
      <c r="DF34" s="664"/>
      <c r="DG34" s="664"/>
      <c r="DH34" s="664"/>
      <c r="DI34" s="664"/>
      <c r="DJ34" s="664"/>
      <c r="DK34" s="665"/>
      <c r="DL34" s="669">
        <v>985738</v>
      </c>
      <c r="DM34" s="664"/>
      <c r="DN34" s="664"/>
      <c r="DO34" s="664"/>
      <c r="DP34" s="664"/>
      <c r="DQ34" s="664"/>
      <c r="DR34" s="664"/>
      <c r="DS34" s="664"/>
      <c r="DT34" s="664"/>
      <c r="DU34" s="664"/>
      <c r="DV34" s="665"/>
      <c r="DW34" s="666">
        <v>10.5</v>
      </c>
      <c r="DX34" s="695"/>
      <c r="DY34" s="695"/>
      <c r="DZ34" s="695"/>
      <c r="EA34" s="695"/>
      <c r="EB34" s="695"/>
      <c r="EC34" s="697"/>
    </row>
    <row r="35" spans="2:133" ht="11.25" customHeight="1" x14ac:dyDescent="0.15">
      <c r="B35" s="658" t="s">
        <v>329</v>
      </c>
      <c r="C35" s="659"/>
      <c r="D35" s="659"/>
      <c r="E35" s="659"/>
      <c r="F35" s="659"/>
      <c r="G35" s="659"/>
      <c r="H35" s="659"/>
      <c r="I35" s="659"/>
      <c r="J35" s="659"/>
      <c r="K35" s="659"/>
      <c r="L35" s="659"/>
      <c r="M35" s="659"/>
      <c r="N35" s="659"/>
      <c r="O35" s="659"/>
      <c r="P35" s="659"/>
      <c r="Q35" s="660"/>
      <c r="R35" s="661">
        <v>1896084</v>
      </c>
      <c r="S35" s="664"/>
      <c r="T35" s="664"/>
      <c r="U35" s="664"/>
      <c r="V35" s="664"/>
      <c r="W35" s="664"/>
      <c r="X35" s="664"/>
      <c r="Y35" s="665"/>
      <c r="Z35" s="723">
        <v>11</v>
      </c>
      <c r="AA35" s="723"/>
      <c r="AB35" s="723"/>
      <c r="AC35" s="723"/>
      <c r="AD35" s="724" t="s">
        <v>181</v>
      </c>
      <c r="AE35" s="724"/>
      <c r="AF35" s="724"/>
      <c r="AG35" s="724"/>
      <c r="AH35" s="724"/>
      <c r="AI35" s="724"/>
      <c r="AJ35" s="724"/>
      <c r="AK35" s="724"/>
      <c r="AL35" s="666" t="s">
        <v>181</v>
      </c>
      <c r="AM35" s="667"/>
      <c r="AN35" s="667"/>
      <c r="AO35" s="725"/>
      <c r="AP35" s="234"/>
      <c r="AQ35" s="729" t="s">
        <v>330</v>
      </c>
      <c r="AR35" s="730"/>
      <c r="AS35" s="730"/>
      <c r="AT35" s="730"/>
      <c r="AU35" s="730"/>
      <c r="AV35" s="730"/>
      <c r="AW35" s="730"/>
      <c r="AX35" s="730"/>
      <c r="AY35" s="731"/>
      <c r="AZ35" s="726">
        <v>2558524</v>
      </c>
      <c r="BA35" s="727"/>
      <c r="BB35" s="727"/>
      <c r="BC35" s="727"/>
      <c r="BD35" s="727"/>
      <c r="BE35" s="727"/>
      <c r="BF35" s="728"/>
      <c r="BG35" s="732" t="s">
        <v>331</v>
      </c>
      <c r="BH35" s="733"/>
      <c r="BI35" s="733"/>
      <c r="BJ35" s="733"/>
      <c r="BK35" s="733"/>
      <c r="BL35" s="733"/>
      <c r="BM35" s="733"/>
      <c r="BN35" s="733"/>
      <c r="BO35" s="733"/>
      <c r="BP35" s="733"/>
      <c r="BQ35" s="733"/>
      <c r="BR35" s="733"/>
      <c r="BS35" s="733"/>
      <c r="BT35" s="733"/>
      <c r="BU35" s="734"/>
      <c r="BV35" s="726">
        <v>16540</v>
      </c>
      <c r="BW35" s="727"/>
      <c r="BX35" s="727"/>
      <c r="BY35" s="727"/>
      <c r="BZ35" s="727"/>
      <c r="CA35" s="727"/>
      <c r="CB35" s="728"/>
      <c r="CD35" s="705" t="s">
        <v>332</v>
      </c>
      <c r="CE35" s="702"/>
      <c r="CF35" s="702"/>
      <c r="CG35" s="702"/>
      <c r="CH35" s="702"/>
      <c r="CI35" s="702"/>
      <c r="CJ35" s="702"/>
      <c r="CK35" s="702"/>
      <c r="CL35" s="702"/>
      <c r="CM35" s="702"/>
      <c r="CN35" s="702"/>
      <c r="CO35" s="702"/>
      <c r="CP35" s="702"/>
      <c r="CQ35" s="703"/>
      <c r="CR35" s="661">
        <v>615848</v>
      </c>
      <c r="CS35" s="662"/>
      <c r="CT35" s="662"/>
      <c r="CU35" s="662"/>
      <c r="CV35" s="662"/>
      <c r="CW35" s="662"/>
      <c r="CX35" s="662"/>
      <c r="CY35" s="663"/>
      <c r="CZ35" s="666">
        <v>3.6</v>
      </c>
      <c r="DA35" s="695"/>
      <c r="DB35" s="695"/>
      <c r="DC35" s="696"/>
      <c r="DD35" s="669">
        <v>531063</v>
      </c>
      <c r="DE35" s="662"/>
      <c r="DF35" s="662"/>
      <c r="DG35" s="662"/>
      <c r="DH35" s="662"/>
      <c r="DI35" s="662"/>
      <c r="DJ35" s="662"/>
      <c r="DK35" s="663"/>
      <c r="DL35" s="669">
        <v>459935</v>
      </c>
      <c r="DM35" s="662"/>
      <c r="DN35" s="662"/>
      <c r="DO35" s="662"/>
      <c r="DP35" s="662"/>
      <c r="DQ35" s="662"/>
      <c r="DR35" s="662"/>
      <c r="DS35" s="662"/>
      <c r="DT35" s="662"/>
      <c r="DU35" s="662"/>
      <c r="DV35" s="663"/>
      <c r="DW35" s="666">
        <v>4.9000000000000004</v>
      </c>
      <c r="DX35" s="695"/>
      <c r="DY35" s="695"/>
      <c r="DZ35" s="695"/>
      <c r="EA35" s="695"/>
      <c r="EB35" s="695"/>
      <c r="EC35" s="697"/>
    </row>
    <row r="36" spans="2:133" ht="11.25" customHeight="1" x14ac:dyDescent="0.15">
      <c r="B36" s="658" t="s">
        <v>333</v>
      </c>
      <c r="C36" s="659"/>
      <c r="D36" s="659"/>
      <c r="E36" s="659"/>
      <c r="F36" s="659"/>
      <c r="G36" s="659"/>
      <c r="H36" s="659"/>
      <c r="I36" s="659"/>
      <c r="J36" s="659"/>
      <c r="K36" s="659"/>
      <c r="L36" s="659"/>
      <c r="M36" s="659"/>
      <c r="N36" s="659"/>
      <c r="O36" s="659"/>
      <c r="P36" s="659"/>
      <c r="Q36" s="660"/>
      <c r="R36" s="661" t="s">
        <v>239</v>
      </c>
      <c r="S36" s="664"/>
      <c r="T36" s="664"/>
      <c r="U36" s="664"/>
      <c r="V36" s="664"/>
      <c r="W36" s="664"/>
      <c r="X36" s="664"/>
      <c r="Y36" s="665"/>
      <c r="Z36" s="723" t="s">
        <v>181</v>
      </c>
      <c r="AA36" s="723"/>
      <c r="AB36" s="723"/>
      <c r="AC36" s="723"/>
      <c r="AD36" s="724" t="s">
        <v>176</v>
      </c>
      <c r="AE36" s="724"/>
      <c r="AF36" s="724"/>
      <c r="AG36" s="724"/>
      <c r="AH36" s="724"/>
      <c r="AI36" s="724"/>
      <c r="AJ36" s="724"/>
      <c r="AK36" s="724"/>
      <c r="AL36" s="666" t="s">
        <v>176</v>
      </c>
      <c r="AM36" s="667"/>
      <c r="AN36" s="667"/>
      <c r="AO36" s="725"/>
      <c r="AQ36" s="698" t="s">
        <v>334</v>
      </c>
      <c r="AR36" s="699"/>
      <c r="AS36" s="699"/>
      <c r="AT36" s="699"/>
      <c r="AU36" s="699"/>
      <c r="AV36" s="699"/>
      <c r="AW36" s="699"/>
      <c r="AX36" s="699"/>
      <c r="AY36" s="700"/>
      <c r="AZ36" s="661">
        <v>1025163</v>
      </c>
      <c r="BA36" s="664"/>
      <c r="BB36" s="664"/>
      <c r="BC36" s="664"/>
      <c r="BD36" s="662"/>
      <c r="BE36" s="662"/>
      <c r="BF36" s="701"/>
      <c r="BG36" s="705" t="s">
        <v>335</v>
      </c>
      <c r="BH36" s="702"/>
      <c r="BI36" s="702"/>
      <c r="BJ36" s="702"/>
      <c r="BK36" s="702"/>
      <c r="BL36" s="702"/>
      <c r="BM36" s="702"/>
      <c r="BN36" s="702"/>
      <c r="BO36" s="702"/>
      <c r="BP36" s="702"/>
      <c r="BQ36" s="702"/>
      <c r="BR36" s="702"/>
      <c r="BS36" s="702"/>
      <c r="BT36" s="702"/>
      <c r="BU36" s="703"/>
      <c r="BV36" s="661">
        <v>-21608</v>
      </c>
      <c r="BW36" s="664"/>
      <c r="BX36" s="664"/>
      <c r="BY36" s="664"/>
      <c r="BZ36" s="664"/>
      <c r="CA36" s="664"/>
      <c r="CB36" s="704"/>
      <c r="CD36" s="705" t="s">
        <v>336</v>
      </c>
      <c r="CE36" s="702"/>
      <c r="CF36" s="702"/>
      <c r="CG36" s="702"/>
      <c r="CH36" s="702"/>
      <c r="CI36" s="702"/>
      <c r="CJ36" s="702"/>
      <c r="CK36" s="702"/>
      <c r="CL36" s="702"/>
      <c r="CM36" s="702"/>
      <c r="CN36" s="702"/>
      <c r="CO36" s="702"/>
      <c r="CP36" s="702"/>
      <c r="CQ36" s="703"/>
      <c r="CR36" s="661">
        <v>3212766</v>
      </c>
      <c r="CS36" s="664"/>
      <c r="CT36" s="664"/>
      <c r="CU36" s="664"/>
      <c r="CV36" s="664"/>
      <c r="CW36" s="664"/>
      <c r="CX36" s="664"/>
      <c r="CY36" s="665"/>
      <c r="CZ36" s="666">
        <v>18.7</v>
      </c>
      <c r="DA36" s="695"/>
      <c r="DB36" s="695"/>
      <c r="DC36" s="696"/>
      <c r="DD36" s="669">
        <v>1877205</v>
      </c>
      <c r="DE36" s="664"/>
      <c r="DF36" s="664"/>
      <c r="DG36" s="664"/>
      <c r="DH36" s="664"/>
      <c r="DI36" s="664"/>
      <c r="DJ36" s="664"/>
      <c r="DK36" s="665"/>
      <c r="DL36" s="669">
        <v>843553</v>
      </c>
      <c r="DM36" s="664"/>
      <c r="DN36" s="664"/>
      <c r="DO36" s="664"/>
      <c r="DP36" s="664"/>
      <c r="DQ36" s="664"/>
      <c r="DR36" s="664"/>
      <c r="DS36" s="664"/>
      <c r="DT36" s="664"/>
      <c r="DU36" s="664"/>
      <c r="DV36" s="665"/>
      <c r="DW36" s="666">
        <v>9</v>
      </c>
      <c r="DX36" s="695"/>
      <c r="DY36" s="695"/>
      <c r="DZ36" s="695"/>
      <c r="EA36" s="695"/>
      <c r="EB36" s="695"/>
      <c r="EC36" s="697"/>
    </row>
    <row r="37" spans="2:133" ht="11.25" customHeight="1" x14ac:dyDescent="0.15">
      <c r="B37" s="658" t="s">
        <v>337</v>
      </c>
      <c r="C37" s="659"/>
      <c r="D37" s="659"/>
      <c r="E37" s="659"/>
      <c r="F37" s="659"/>
      <c r="G37" s="659"/>
      <c r="H37" s="659"/>
      <c r="I37" s="659"/>
      <c r="J37" s="659"/>
      <c r="K37" s="659"/>
      <c r="L37" s="659"/>
      <c r="M37" s="659"/>
      <c r="N37" s="659"/>
      <c r="O37" s="659"/>
      <c r="P37" s="659"/>
      <c r="Q37" s="660"/>
      <c r="R37" s="661">
        <v>394184</v>
      </c>
      <c r="S37" s="664"/>
      <c r="T37" s="664"/>
      <c r="U37" s="664"/>
      <c r="V37" s="664"/>
      <c r="W37" s="664"/>
      <c r="X37" s="664"/>
      <c r="Y37" s="665"/>
      <c r="Z37" s="723">
        <v>2.2999999999999998</v>
      </c>
      <c r="AA37" s="723"/>
      <c r="AB37" s="723"/>
      <c r="AC37" s="723"/>
      <c r="AD37" s="724" t="s">
        <v>181</v>
      </c>
      <c r="AE37" s="724"/>
      <c r="AF37" s="724"/>
      <c r="AG37" s="724"/>
      <c r="AH37" s="724"/>
      <c r="AI37" s="724"/>
      <c r="AJ37" s="724"/>
      <c r="AK37" s="724"/>
      <c r="AL37" s="666" t="s">
        <v>181</v>
      </c>
      <c r="AM37" s="667"/>
      <c r="AN37" s="667"/>
      <c r="AO37" s="725"/>
      <c r="AQ37" s="698" t="s">
        <v>338</v>
      </c>
      <c r="AR37" s="699"/>
      <c r="AS37" s="699"/>
      <c r="AT37" s="699"/>
      <c r="AU37" s="699"/>
      <c r="AV37" s="699"/>
      <c r="AW37" s="699"/>
      <c r="AX37" s="699"/>
      <c r="AY37" s="700"/>
      <c r="AZ37" s="661">
        <v>346570</v>
      </c>
      <c r="BA37" s="664"/>
      <c r="BB37" s="664"/>
      <c r="BC37" s="664"/>
      <c r="BD37" s="662"/>
      <c r="BE37" s="662"/>
      <c r="BF37" s="701"/>
      <c r="BG37" s="705" t="s">
        <v>339</v>
      </c>
      <c r="BH37" s="702"/>
      <c r="BI37" s="702"/>
      <c r="BJ37" s="702"/>
      <c r="BK37" s="702"/>
      <c r="BL37" s="702"/>
      <c r="BM37" s="702"/>
      <c r="BN37" s="702"/>
      <c r="BO37" s="702"/>
      <c r="BP37" s="702"/>
      <c r="BQ37" s="702"/>
      <c r="BR37" s="702"/>
      <c r="BS37" s="702"/>
      <c r="BT37" s="702"/>
      <c r="BU37" s="703"/>
      <c r="BV37" s="661">
        <v>3238</v>
      </c>
      <c r="BW37" s="664"/>
      <c r="BX37" s="664"/>
      <c r="BY37" s="664"/>
      <c r="BZ37" s="664"/>
      <c r="CA37" s="664"/>
      <c r="CB37" s="704"/>
      <c r="CD37" s="705" t="s">
        <v>340</v>
      </c>
      <c r="CE37" s="702"/>
      <c r="CF37" s="702"/>
      <c r="CG37" s="702"/>
      <c r="CH37" s="702"/>
      <c r="CI37" s="702"/>
      <c r="CJ37" s="702"/>
      <c r="CK37" s="702"/>
      <c r="CL37" s="702"/>
      <c r="CM37" s="702"/>
      <c r="CN37" s="702"/>
      <c r="CO37" s="702"/>
      <c r="CP37" s="702"/>
      <c r="CQ37" s="703"/>
      <c r="CR37" s="661">
        <v>1007208</v>
      </c>
      <c r="CS37" s="662"/>
      <c r="CT37" s="662"/>
      <c r="CU37" s="662"/>
      <c r="CV37" s="662"/>
      <c r="CW37" s="662"/>
      <c r="CX37" s="662"/>
      <c r="CY37" s="663"/>
      <c r="CZ37" s="666">
        <v>5.9</v>
      </c>
      <c r="DA37" s="695"/>
      <c r="DB37" s="695"/>
      <c r="DC37" s="696"/>
      <c r="DD37" s="669">
        <v>863900</v>
      </c>
      <c r="DE37" s="662"/>
      <c r="DF37" s="662"/>
      <c r="DG37" s="662"/>
      <c r="DH37" s="662"/>
      <c r="DI37" s="662"/>
      <c r="DJ37" s="662"/>
      <c r="DK37" s="663"/>
      <c r="DL37" s="669">
        <v>567595</v>
      </c>
      <c r="DM37" s="662"/>
      <c r="DN37" s="662"/>
      <c r="DO37" s="662"/>
      <c r="DP37" s="662"/>
      <c r="DQ37" s="662"/>
      <c r="DR37" s="662"/>
      <c r="DS37" s="662"/>
      <c r="DT37" s="662"/>
      <c r="DU37" s="662"/>
      <c r="DV37" s="663"/>
      <c r="DW37" s="666">
        <v>6</v>
      </c>
      <c r="DX37" s="695"/>
      <c r="DY37" s="695"/>
      <c r="DZ37" s="695"/>
      <c r="EA37" s="695"/>
      <c r="EB37" s="695"/>
      <c r="EC37" s="697"/>
    </row>
    <row r="38" spans="2:133" ht="11.25" customHeight="1" x14ac:dyDescent="0.15">
      <c r="B38" s="673" t="s">
        <v>341</v>
      </c>
      <c r="C38" s="674"/>
      <c r="D38" s="674"/>
      <c r="E38" s="674"/>
      <c r="F38" s="674"/>
      <c r="G38" s="674"/>
      <c r="H38" s="674"/>
      <c r="I38" s="674"/>
      <c r="J38" s="674"/>
      <c r="K38" s="674"/>
      <c r="L38" s="674"/>
      <c r="M38" s="674"/>
      <c r="N38" s="674"/>
      <c r="O38" s="674"/>
      <c r="P38" s="674"/>
      <c r="Q38" s="675"/>
      <c r="R38" s="676">
        <v>17278685</v>
      </c>
      <c r="S38" s="713"/>
      <c r="T38" s="713"/>
      <c r="U38" s="713"/>
      <c r="V38" s="713"/>
      <c r="W38" s="713"/>
      <c r="X38" s="713"/>
      <c r="Y38" s="718"/>
      <c r="Z38" s="719">
        <v>100</v>
      </c>
      <c r="AA38" s="719"/>
      <c r="AB38" s="719"/>
      <c r="AC38" s="719"/>
      <c r="AD38" s="720">
        <v>8998964</v>
      </c>
      <c r="AE38" s="720"/>
      <c r="AF38" s="720"/>
      <c r="AG38" s="720"/>
      <c r="AH38" s="720"/>
      <c r="AI38" s="720"/>
      <c r="AJ38" s="720"/>
      <c r="AK38" s="720"/>
      <c r="AL38" s="679">
        <v>100</v>
      </c>
      <c r="AM38" s="721"/>
      <c r="AN38" s="721"/>
      <c r="AO38" s="722"/>
      <c r="AQ38" s="698" t="s">
        <v>342</v>
      </c>
      <c r="AR38" s="699"/>
      <c r="AS38" s="699"/>
      <c r="AT38" s="699"/>
      <c r="AU38" s="699"/>
      <c r="AV38" s="699"/>
      <c r="AW38" s="699"/>
      <c r="AX38" s="699"/>
      <c r="AY38" s="700"/>
      <c r="AZ38" s="661">
        <v>37236</v>
      </c>
      <c r="BA38" s="664"/>
      <c r="BB38" s="664"/>
      <c r="BC38" s="664"/>
      <c r="BD38" s="662"/>
      <c r="BE38" s="662"/>
      <c r="BF38" s="701"/>
      <c r="BG38" s="705" t="s">
        <v>343</v>
      </c>
      <c r="BH38" s="702"/>
      <c r="BI38" s="702"/>
      <c r="BJ38" s="702"/>
      <c r="BK38" s="702"/>
      <c r="BL38" s="702"/>
      <c r="BM38" s="702"/>
      <c r="BN38" s="702"/>
      <c r="BO38" s="702"/>
      <c r="BP38" s="702"/>
      <c r="BQ38" s="702"/>
      <c r="BR38" s="702"/>
      <c r="BS38" s="702"/>
      <c r="BT38" s="702"/>
      <c r="BU38" s="703"/>
      <c r="BV38" s="661">
        <v>5153</v>
      </c>
      <c r="BW38" s="664"/>
      <c r="BX38" s="664"/>
      <c r="BY38" s="664"/>
      <c r="BZ38" s="664"/>
      <c r="CA38" s="664"/>
      <c r="CB38" s="704"/>
      <c r="CD38" s="705" t="s">
        <v>344</v>
      </c>
      <c r="CE38" s="702"/>
      <c r="CF38" s="702"/>
      <c r="CG38" s="702"/>
      <c r="CH38" s="702"/>
      <c r="CI38" s="702"/>
      <c r="CJ38" s="702"/>
      <c r="CK38" s="702"/>
      <c r="CL38" s="702"/>
      <c r="CM38" s="702"/>
      <c r="CN38" s="702"/>
      <c r="CO38" s="702"/>
      <c r="CP38" s="702"/>
      <c r="CQ38" s="703"/>
      <c r="CR38" s="661">
        <v>1496125</v>
      </c>
      <c r="CS38" s="664"/>
      <c r="CT38" s="664"/>
      <c r="CU38" s="664"/>
      <c r="CV38" s="664"/>
      <c r="CW38" s="664"/>
      <c r="CX38" s="664"/>
      <c r="CY38" s="665"/>
      <c r="CZ38" s="666">
        <v>8.6999999999999993</v>
      </c>
      <c r="DA38" s="695"/>
      <c r="DB38" s="695"/>
      <c r="DC38" s="696"/>
      <c r="DD38" s="669">
        <v>1275311</v>
      </c>
      <c r="DE38" s="664"/>
      <c r="DF38" s="664"/>
      <c r="DG38" s="664"/>
      <c r="DH38" s="664"/>
      <c r="DI38" s="664"/>
      <c r="DJ38" s="664"/>
      <c r="DK38" s="665"/>
      <c r="DL38" s="669">
        <v>1094014</v>
      </c>
      <c r="DM38" s="664"/>
      <c r="DN38" s="664"/>
      <c r="DO38" s="664"/>
      <c r="DP38" s="664"/>
      <c r="DQ38" s="664"/>
      <c r="DR38" s="664"/>
      <c r="DS38" s="664"/>
      <c r="DT38" s="664"/>
      <c r="DU38" s="664"/>
      <c r="DV38" s="665"/>
      <c r="DW38" s="666">
        <v>11.6</v>
      </c>
      <c r="DX38" s="695"/>
      <c r="DY38" s="695"/>
      <c r="DZ38" s="695"/>
      <c r="EA38" s="695"/>
      <c r="EB38" s="695"/>
      <c r="EC38" s="697"/>
    </row>
    <row r="39" spans="2:133" ht="11.25" customHeight="1" x14ac:dyDescent="0.15">
      <c r="AQ39" s="698" t="s">
        <v>345</v>
      </c>
      <c r="AR39" s="699"/>
      <c r="AS39" s="699"/>
      <c r="AT39" s="699"/>
      <c r="AU39" s="699"/>
      <c r="AV39" s="699"/>
      <c r="AW39" s="699"/>
      <c r="AX39" s="699"/>
      <c r="AY39" s="700"/>
      <c r="AZ39" s="661" t="s">
        <v>181</v>
      </c>
      <c r="BA39" s="664"/>
      <c r="BB39" s="664"/>
      <c r="BC39" s="664"/>
      <c r="BD39" s="662"/>
      <c r="BE39" s="662"/>
      <c r="BF39" s="701"/>
      <c r="BG39" s="706" t="s">
        <v>346</v>
      </c>
      <c r="BH39" s="707"/>
      <c r="BI39" s="707"/>
      <c r="BJ39" s="707"/>
      <c r="BK39" s="707"/>
      <c r="BL39" s="235"/>
      <c r="BM39" s="702" t="s">
        <v>347</v>
      </c>
      <c r="BN39" s="702"/>
      <c r="BO39" s="702"/>
      <c r="BP39" s="702"/>
      <c r="BQ39" s="702"/>
      <c r="BR39" s="702"/>
      <c r="BS39" s="702"/>
      <c r="BT39" s="702"/>
      <c r="BU39" s="703"/>
      <c r="BV39" s="661">
        <v>117</v>
      </c>
      <c r="BW39" s="664"/>
      <c r="BX39" s="664"/>
      <c r="BY39" s="664"/>
      <c r="BZ39" s="664"/>
      <c r="CA39" s="664"/>
      <c r="CB39" s="704"/>
      <c r="CD39" s="705" t="s">
        <v>348</v>
      </c>
      <c r="CE39" s="702"/>
      <c r="CF39" s="702"/>
      <c r="CG39" s="702"/>
      <c r="CH39" s="702"/>
      <c r="CI39" s="702"/>
      <c r="CJ39" s="702"/>
      <c r="CK39" s="702"/>
      <c r="CL39" s="702"/>
      <c r="CM39" s="702"/>
      <c r="CN39" s="702"/>
      <c r="CO39" s="702"/>
      <c r="CP39" s="702"/>
      <c r="CQ39" s="703"/>
      <c r="CR39" s="661">
        <v>84299</v>
      </c>
      <c r="CS39" s="662"/>
      <c r="CT39" s="662"/>
      <c r="CU39" s="662"/>
      <c r="CV39" s="662"/>
      <c r="CW39" s="662"/>
      <c r="CX39" s="662"/>
      <c r="CY39" s="663"/>
      <c r="CZ39" s="666">
        <v>0.5</v>
      </c>
      <c r="DA39" s="695"/>
      <c r="DB39" s="695"/>
      <c r="DC39" s="696"/>
      <c r="DD39" s="669">
        <v>10499</v>
      </c>
      <c r="DE39" s="662"/>
      <c r="DF39" s="662"/>
      <c r="DG39" s="662"/>
      <c r="DH39" s="662"/>
      <c r="DI39" s="662"/>
      <c r="DJ39" s="662"/>
      <c r="DK39" s="663"/>
      <c r="DL39" s="669" t="s">
        <v>181</v>
      </c>
      <c r="DM39" s="662"/>
      <c r="DN39" s="662"/>
      <c r="DO39" s="662"/>
      <c r="DP39" s="662"/>
      <c r="DQ39" s="662"/>
      <c r="DR39" s="662"/>
      <c r="DS39" s="662"/>
      <c r="DT39" s="662"/>
      <c r="DU39" s="662"/>
      <c r="DV39" s="663"/>
      <c r="DW39" s="666" t="s">
        <v>181</v>
      </c>
      <c r="DX39" s="695"/>
      <c r="DY39" s="695"/>
      <c r="DZ39" s="695"/>
      <c r="EA39" s="695"/>
      <c r="EB39" s="695"/>
      <c r="EC39" s="697"/>
    </row>
    <row r="40" spans="2:133" ht="11.25" customHeight="1" x14ac:dyDescent="0.15">
      <c r="AQ40" s="698" t="s">
        <v>349</v>
      </c>
      <c r="AR40" s="699"/>
      <c r="AS40" s="699"/>
      <c r="AT40" s="699"/>
      <c r="AU40" s="699"/>
      <c r="AV40" s="699"/>
      <c r="AW40" s="699"/>
      <c r="AX40" s="699"/>
      <c r="AY40" s="700"/>
      <c r="AZ40" s="661">
        <v>269139</v>
      </c>
      <c r="BA40" s="664"/>
      <c r="BB40" s="664"/>
      <c r="BC40" s="664"/>
      <c r="BD40" s="662"/>
      <c r="BE40" s="662"/>
      <c r="BF40" s="701"/>
      <c r="BG40" s="706"/>
      <c r="BH40" s="707"/>
      <c r="BI40" s="707"/>
      <c r="BJ40" s="707"/>
      <c r="BK40" s="707"/>
      <c r="BL40" s="235"/>
      <c r="BM40" s="702" t="s">
        <v>350</v>
      </c>
      <c r="BN40" s="702"/>
      <c r="BO40" s="702"/>
      <c r="BP40" s="702"/>
      <c r="BQ40" s="702"/>
      <c r="BR40" s="702"/>
      <c r="BS40" s="702"/>
      <c r="BT40" s="702"/>
      <c r="BU40" s="703"/>
      <c r="BV40" s="661" t="s">
        <v>176</v>
      </c>
      <c r="BW40" s="664"/>
      <c r="BX40" s="664"/>
      <c r="BY40" s="664"/>
      <c r="BZ40" s="664"/>
      <c r="CA40" s="664"/>
      <c r="CB40" s="704"/>
      <c r="CD40" s="705" t="s">
        <v>351</v>
      </c>
      <c r="CE40" s="702"/>
      <c r="CF40" s="702"/>
      <c r="CG40" s="702"/>
      <c r="CH40" s="702"/>
      <c r="CI40" s="702"/>
      <c r="CJ40" s="702"/>
      <c r="CK40" s="702"/>
      <c r="CL40" s="702"/>
      <c r="CM40" s="702"/>
      <c r="CN40" s="702"/>
      <c r="CO40" s="702"/>
      <c r="CP40" s="702"/>
      <c r="CQ40" s="703"/>
      <c r="CR40" s="661">
        <v>974259</v>
      </c>
      <c r="CS40" s="664"/>
      <c r="CT40" s="664"/>
      <c r="CU40" s="664"/>
      <c r="CV40" s="664"/>
      <c r="CW40" s="664"/>
      <c r="CX40" s="664"/>
      <c r="CY40" s="665"/>
      <c r="CZ40" s="666">
        <v>5.7</v>
      </c>
      <c r="DA40" s="695"/>
      <c r="DB40" s="695"/>
      <c r="DC40" s="696"/>
      <c r="DD40" s="669">
        <v>518871</v>
      </c>
      <c r="DE40" s="664"/>
      <c r="DF40" s="664"/>
      <c r="DG40" s="664"/>
      <c r="DH40" s="664"/>
      <c r="DI40" s="664"/>
      <c r="DJ40" s="664"/>
      <c r="DK40" s="665"/>
      <c r="DL40" s="669" t="s">
        <v>239</v>
      </c>
      <c r="DM40" s="664"/>
      <c r="DN40" s="664"/>
      <c r="DO40" s="664"/>
      <c r="DP40" s="664"/>
      <c r="DQ40" s="664"/>
      <c r="DR40" s="664"/>
      <c r="DS40" s="664"/>
      <c r="DT40" s="664"/>
      <c r="DU40" s="664"/>
      <c r="DV40" s="665"/>
      <c r="DW40" s="666" t="s">
        <v>239</v>
      </c>
      <c r="DX40" s="695"/>
      <c r="DY40" s="695"/>
      <c r="DZ40" s="695"/>
      <c r="EA40" s="695"/>
      <c r="EB40" s="695"/>
      <c r="EC40" s="697"/>
    </row>
    <row r="41" spans="2:133" ht="11.25" customHeight="1" x14ac:dyDescent="0.15">
      <c r="AQ41" s="710" t="s">
        <v>352</v>
      </c>
      <c r="AR41" s="711"/>
      <c r="AS41" s="711"/>
      <c r="AT41" s="711"/>
      <c r="AU41" s="711"/>
      <c r="AV41" s="711"/>
      <c r="AW41" s="711"/>
      <c r="AX41" s="711"/>
      <c r="AY41" s="712"/>
      <c r="AZ41" s="676">
        <v>880416</v>
      </c>
      <c r="BA41" s="713"/>
      <c r="BB41" s="713"/>
      <c r="BC41" s="713"/>
      <c r="BD41" s="677"/>
      <c r="BE41" s="677"/>
      <c r="BF41" s="714"/>
      <c r="BG41" s="708"/>
      <c r="BH41" s="709"/>
      <c r="BI41" s="709"/>
      <c r="BJ41" s="709"/>
      <c r="BK41" s="709"/>
      <c r="BL41" s="236"/>
      <c r="BM41" s="715" t="s">
        <v>353</v>
      </c>
      <c r="BN41" s="715"/>
      <c r="BO41" s="715"/>
      <c r="BP41" s="715"/>
      <c r="BQ41" s="715"/>
      <c r="BR41" s="715"/>
      <c r="BS41" s="715"/>
      <c r="BT41" s="715"/>
      <c r="BU41" s="716"/>
      <c r="BV41" s="676">
        <v>419</v>
      </c>
      <c r="BW41" s="713"/>
      <c r="BX41" s="713"/>
      <c r="BY41" s="713"/>
      <c r="BZ41" s="713"/>
      <c r="CA41" s="713"/>
      <c r="CB41" s="717"/>
      <c r="CD41" s="705" t="s">
        <v>354</v>
      </c>
      <c r="CE41" s="702"/>
      <c r="CF41" s="702"/>
      <c r="CG41" s="702"/>
      <c r="CH41" s="702"/>
      <c r="CI41" s="702"/>
      <c r="CJ41" s="702"/>
      <c r="CK41" s="702"/>
      <c r="CL41" s="702"/>
      <c r="CM41" s="702"/>
      <c r="CN41" s="702"/>
      <c r="CO41" s="702"/>
      <c r="CP41" s="702"/>
      <c r="CQ41" s="703"/>
      <c r="CR41" s="661" t="s">
        <v>239</v>
      </c>
      <c r="CS41" s="662"/>
      <c r="CT41" s="662"/>
      <c r="CU41" s="662"/>
      <c r="CV41" s="662"/>
      <c r="CW41" s="662"/>
      <c r="CX41" s="662"/>
      <c r="CY41" s="663"/>
      <c r="CZ41" s="666" t="s">
        <v>181</v>
      </c>
      <c r="DA41" s="695"/>
      <c r="DB41" s="695"/>
      <c r="DC41" s="696"/>
      <c r="DD41" s="669" t="s">
        <v>181</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356</v>
      </c>
      <c r="CE42" s="659"/>
      <c r="CF42" s="659"/>
      <c r="CG42" s="659"/>
      <c r="CH42" s="659"/>
      <c r="CI42" s="659"/>
      <c r="CJ42" s="659"/>
      <c r="CK42" s="659"/>
      <c r="CL42" s="659"/>
      <c r="CM42" s="659"/>
      <c r="CN42" s="659"/>
      <c r="CO42" s="659"/>
      <c r="CP42" s="659"/>
      <c r="CQ42" s="660"/>
      <c r="CR42" s="661">
        <v>2413285</v>
      </c>
      <c r="CS42" s="664"/>
      <c r="CT42" s="664"/>
      <c r="CU42" s="664"/>
      <c r="CV42" s="664"/>
      <c r="CW42" s="664"/>
      <c r="CX42" s="664"/>
      <c r="CY42" s="665"/>
      <c r="CZ42" s="666">
        <v>14.1</v>
      </c>
      <c r="DA42" s="667"/>
      <c r="DB42" s="667"/>
      <c r="DC42" s="668"/>
      <c r="DD42" s="669">
        <v>234299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358</v>
      </c>
      <c r="CE43" s="659"/>
      <c r="CF43" s="659"/>
      <c r="CG43" s="659"/>
      <c r="CH43" s="659"/>
      <c r="CI43" s="659"/>
      <c r="CJ43" s="659"/>
      <c r="CK43" s="659"/>
      <c r="CL43" s="659"/>
      <c r="CM43" s="659"/>
      <c r="CN43" s="659"/>
      <c r="CO43" s="659"/>
      <c r="CP43" s="659"/>
      <c r="CQ43" s="660"/>
      <c r="CR43" s="661">
        <v>49775</v>
      </c>
      <c r="CS43" s="662"/>
      <c r="CT43" s="662"/>
      <c r="CU43" s="662"/>
      <c r="CV43" s="662"/>
      <c r="CW43" s="662"/>
      <c r="CX43" s="662"/>
      <c r="CY43" s="663"/>
      <c r="CZ43" s="666">
        <v>0.3</v>
      </c>
      <c r="DA43" s="695"/>
      <c r="DB43" s="695"/>
      <c r="DC43" s="696"/>
      <c r="DD43" s="669">
        <v>43695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359</v>
      </c>
      <c r="CD44" s="689" t="s">
        <v>311</v>
      </c>
      <c r="CE44" s="690"/>
      <c r="CF44" s="658" t="s">
        <v>360</v>
      </c>
      <c r="CG44" s="659"/>
      <c r="CH44" s="659"/>
      <c r="CI44" s="659"/>
      <c r="CJ44" s="659"/>
      <c r="CK44" s="659"/>
      <c r="CL44" s="659"/>
      <c r="CM44" s="659"/>
      <c r="CN44" s="659"/>
      <c r="CO44" s="659"/>
      <c r="CP44" s="659"/>
      <c r="CQ44" s="660"/>
      <c r="CR44" s="661">
        <v>2154814</v>
      </c>
      <c r="CS44" s="664"/>
      <c r="CT44" s="664"/>
      <c r="CU44" s="664"/>
      <c r="CV44" s="664"/>
      <c r="CW44" s="664"/>
      <c r="CX44" s="664"/>
      <c r="CY44" s="665"/>
      <c r="CZ44" s="666">
        <v>12.6</v>
      </c>
      <c r="DA44" s="667"/>
      <c r="DB44" s="667"/>
      <c r="DC44" s="668"/>
      <c r="DD44" s="669">
        <v>196732</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361</v>
      </c>
      <c r="CG45" s="659"/>
      <c r="CH45" s="659"/>
      <c r="CI45" s="659"/>
      <c r="CJ45" s="659"/>
      <c r="CK45" s="659"/>
      <c r="CL45" s="659"/>
      <c r="CM45" s="659"/>
      <c r="CN45" s="659"/>
      <c r="CO45" s="659"/>
      <c r="CP45" s="659"/>
      <c r="CQ45" s="660"/>
      <c r="CR45" s="661">
        <v>1417079</v>
      </c>
      <c r="CS45" s="662"/>
      <c r="CT45" s="662"/>
      <c r="CU45" s="662"/>
      <c r="CV45" s="662"/>
      <c r="CW45" s="662"/>
      <c r="CX45" s="662"/>
      <c r="CY45" s="663"/>
      <c r="CZ45" s="666">
        <v>8.3000000000000007</v>
      </c>
      <c r="DA45" s="695"/>
      <c r="DB45" s="695"/>
      <c r="DC45" s="696"/>
      <c r="DD45" s="669">
        <v>138198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362</v>
      </c>
      <c r="CG46" s="659"/>
      <c r="CH46" s="659"/>
      <c r="CI46" s="659"/>
      <c r="CJ46" s="659"/>
      <c r="CK46" s="659"/>
      <c r="CL46" s="659"/>
      <c r="CM46" s="659"/>
      <c r="CN46" s="659"/>
      <c r="CO46" s="659"/>
      <c r="CP46" s="659"/>
      <c r="CQ46" s="660"/>
      <c r="CR46" s="661">
        <v>642477</v>
      </c>
      <c r="CS46" s="664"/>
      <c r="CT46" s="664"/>
      <c r="CU46" s="664"/>
      <c r="CV46" s="664"/>
      <c r="CW46" s="664"/>
      <c r="CX46" s="664"/>
      <c r="CY46" s="665"/>
      <c r="CZ46" s="666">
        <v>3.7</v>
      </c>
      <c r="DA46" s="667"/>
      <c r="DB46" s="667"/>
      <c r="DC46" s="668"/>
      <c r="DD46" s="669">
        <v>56286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363</v>
      </c>
      <c r="CG47" s="659"/>
      <c r="CH47" s="659"/>
      <c r="CI47" s="659"/>
      <c r="CJ47" s="659"/>
      <c r="CK47" s="659"/>
      <c r="CL47" s="659"/>
      <c r="CM47" s="659"/>
      <c r="CN47" s="659"/>
      <c r="CO47" s="659"/>
      <c r="CP47" s="659"/>
      <c r="CQ47" s="660"/>
      <c r="CR47" s="661">
        <v>258471</v>
      </c>
      <c r="CS47" s="662"/>
      <c r="CT47" s="662"/>
      <c r="CU47" s="662"/>
      <c r="CV47" s="662"/>
      <c r="CW47" s="662"/>
      <c r="CX47" s="662"/>
      <c r="CY47" s="663"/>
      <c r="CZ47" s="666">
        <v>1.5</v>
      </c>
      <c r="DA47" s="695"/>
      <c r="DB47" s="695"/>
      <c r="DC47" s="696"/>
      <c r="DD47" s="669">
        <v>37567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364</v>
      </c>
      <c r="CG48" s="659"/>
      <c r="CH48" s="659"/>
      <c r="CI48" s="659"/>
      <c r="CJ48" s="659"/>
      <c r="CK48" s="659"/>
      <c r="CL48" s="659"/>
      <c r="CM48" s="659"/>
      <c r="CN48" s="659"/>
      <c r="CO48" s="659"/>
      <c r="CP48" s="659"/>
      <c r="CQ48" s="660"/>
      <c r="CR48" s="661" t="s">
        <v>181</v>
      </c>
      <c r="CS48" s="664"/>
      <c r="CT48" s="664"/>
      <c r="CU48" s="664"/>
      <c r="CV48" s="664"/>
      <c r="CW48" s="664"/>
      <c r="CX48" s="664"/>
      <c r="CY48" s="665"/>
      <c r="CZ48" s="666" t="s">
        <v>239</v>
      </c>
      <c r="DA48" s="667"/>
      <c r="DB48" s="667"/>
      <c r="DC48" s="668"/>
      <c r="DD48" s="669" t="s">
        <v>239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365</v>
      </c>
      <c r="CE49" s="674"/>
      <c r="CF49" s="674"/>
      <c r="CG49" s="674"/>
      <c r="CH49" s="674"/>
      <c r="CI49" s="674"/>
      <c r="CJ49" s="674"/>
      <c r="CK49" s="674"/>
      <c r="CL49" s="674"/>
      <c r="CM49" s="674"/>
      <c r="CN49" s="674"/>
      <c r="CO49" s="674"/>
      <c r="CP49" s="674"/>
      <c r="CQ49" s="675"/>
      <c r="CR49" s="676">
        <v>17163192</v>
      </c>
      <c r="CS49" s="677"/>
      <c r="CT49" s="677"/>
      <c r="CU49" s="677"/>
      <c r="CV49" s="677"/>
      <c r="CW49" s="677"/>
      <c r="CX49" s="677"/>
      <c r="CY49" s="678"/>
      <c r="CZ49" s="679">
        <v>100</v>
      </c>
      <c r="DA49" s="680"/>
      <c r="DB49" s="680"/>
      <c r="DC49" s="681"/>
      <c r="DD49" s="682">
        <v>10487467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O07OUDcvKb4yoE6L5qmNTlO1a7XbwZc3uLIzt9x22C9AHYGN0dtJ/T4jWlJpHqCIburgol6siOyBAWtUi77D1A==" saltValue="26NJTN36U6M3KRxV4xrUl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1" zoomScale="70" zoomScaleNormal="25" zoomScaleSheetLayoutView="70" workbookViewId="0">
      <selection activeCell="BF72" sqref="BF72"/>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8" t="s">
        <v>367</v>
      </c>
      <c r="DK2" s="1199"/>
      <c r="DL2" s="1199"/>
      <c r="DM2" s="1199"/>
      <c r="DN2" s="1199"/>
      <c r="DO2" s="1200"/>
      <c r="DP2" s="249"/>
      <c r="DQ2" s="1198" t="s">
        <v>368</v>
      </c>
      <c r="DR2" s="1199"/>
      <c r="DS2" s="1199"/>
      <c r="DT2" s="1199"/>
      <c r="DU2" s="1199"/>
      <c r="DV2" s="1199"/>
      <c r="DW2" s="1199"/>
      <c r="DX2" s="1199"/>
      <c r="DY2" s="1199"/>
      <c r="DZ2" s="120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369</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371</v>
      </c>
      <c r="B5" s="1085"/>
      <c r="C5" s="1085"/>
      <c r="D5" s="1085"/>
      <c r="E5" s="1085"/>
      <c r="F5" s="1085"/>
      <c r="G5" s="1085"/>
      <c r="H5" s="1085"/>
      <c r="I5" s="1085"/>
      <c r="J5" s="1085"/>
      <c r="K5" s="1085"/>
      <c r="L5" s="1085"/>
      <c r="M5" s="1085"/>
      <c r="N5" s="1085"/>
      <c r="O5" s="1085"/>
      <c r="P5" s="1086"/>
      <c r="Q5" s="1090" t="s">
        <v>372</v>
      </c>
      <c r="R5" s="1091"/>
      <c r="S5" s="1091"/>
      <c r="T5" s="1091"/>
      <c r="U5" s="1092"/>
      <c r="V5" s="1090" t="s">
        <v>373</v>
      </c>
      <c r="W5" s="1091"/>
      <c r="X5" s="1091"/>
      <c r="Y5" s="1091"/>
      <c r="Z5" s="1092"/>
      <c r="AA5" s="1090" t="s">
        <v>374</v>
      </c>
      <c r="AB5" s="1091"/>
      <c r="AC5" s="1091"/>
      <c r="AD5" s="1091"/>
      <c r="AE5" s="1091"/>
      <c r="AF5" s="1201" t="s">
        <v>375</v>
      </c>
      <c r="AG5" s="1091"/>
      <c r="AH5" s="1091"/>
      <c r="AI5" s="1091"/>
      <c r="AJ5" s="1106"/>
      <c r="AK5" s="1091" t="s">
        <v>376</v>
      </c>
      <c r="AL5" s="1091"/>
      <c r="AM5" s="1091"/>
      <c r="AN5" s="1091"/>
      <c r="AO5" s="1092"/>
      <c r="AP5" s="1090" t="s">
        <v>377</v>
      </c>
      <c r="AQ5" s="1091"/>
      <c r="AR5" s="1091"/>
      <c r="AS5" s="1091"/>
      <c r="AT5" s="1092"/>
      <c r="AU5" s="1090" t="s">
        <v>378</v>
      </c>
      <c r="AV5" s="1091"/>
      <c r="AW5" s="1091"/>
      <c r="AX5" s="1091"/>
      <c r="AY5" s="1106"/>
      <c r="AZ5" s="256"/>
      <c r="BA5" s="256"/>
      <c r="BB5" s="256"/>
      <c r="BC5" s="256"/>
      <c r="BD5" s="256"/>
      <c r="BE5" s="257"/>
      <c r="BF5" s="257"/>
      <c r="BG5" s="257"/>
      <c r="BH5" s="257"/>
      <c r="BI5" s="257"/>
      <c r="BJ5" s="257"/>
      <c r="BK5" s="257"/>
      <c r="BL5" s="257"/>
      <c r="BM5" s="257"/>
      <c r="BN5" s="257"/>
      <c r="BO5" s="257"/>
      <c r="BP5" s="257"/>
      <c r="BQ5" s="1084" t="s">
        <v>379</v>
      </c>
      <c r="BR5" s="1085"/>
      <c r="BS5" s="1085"/>
      <c r="BT5" s="1085"/>
      <c r="BU5" s="1085"/>
      <c r="BV5" s="1085"/>
      <c r="BW5" s="1085"/>
      <c r="BX5" s="1085"/>
      <c r="BY5" s="1085"/>
      <c r="BZ5" s="1085"/>
      <c r="CA5" s="1085"/>
      <c r="CB5" s="1085"/>
      <c r="CC5" s="1085"/>
      <c r="CD5" s="1085"/>
      <c r="CE5" s="1085"/>
      <c r="CF5" s="1085"/>
      <c r="CG5" s="1086"/>
      <c r="CH5" s="1090" t="s">
        <v>380</v>
      </c>
      <c r="CI5" s="1091"/>
      <c r="CJ5" s="1091"/>
      <c r="CK5" s="1091"/>
      <c r="CL5" s="1092"/>
      <c r="CM5" s="1090" t="s">
        <v>381</v>
      </c>
      <c r="CN5" s="1091"/>
      <c r="CO5" s="1091"/>
      <c r="CP5" s="1091"/>
      <c r="CQ5" s="1092"/>
      <c r="CR5" s="1090" t="s">
        <v>382</v>
      </c>
      <c r="CS5" s="1091"/>
      <c r="CT5" s="1091"/>
      <c r="CU5" s="1091"/>
      <c r="CV5" s="1092"/>
      <c r="CW5" s="1090" t="s">
        <v>383</v>
      </c>
      <c r="CX5" s="1091"/>
      <c r="CY5" s="1091"/>
      <c r="CZ5" s="1091"/>
      <c r="DA5" s="1092"/>
      <c r="DB5" s="1090" t="s">
        <v>384</v>
      </c>
      <c r="DC5" s="1091"/>
      <c r="DD5" s="1091"/>
      <c r="DE5" s="1091"/>
      <c r="DF5" s="1092"/>
      <c r="DG5" s="1186" t="s">
        <v>385</v>
      </c>
      <c r="DH5" s="1187"/>
      <c r="DI5" s="1187"/>
      <c r="DJ5" s="1187"/>
      <c r="DK5" s="1188"/>
      <c r="DL5" s="1186" t="s">
        <v>386</v>
      </c>
      <c r="DM5" s="1187"/>
      <c r="DN5" s="1187"/>
      <c r="DO5" s="1187"/>
      <c r="DP5" s="1188"/>
      <c r="DQ5" s="1090" t="s">
        <v>387</v>
      </c>
      <c r="DR5" s="1091"/>
      <c r="DS5" s="1091"/>
      <c r="DT5" s="1091"/>
      <c r="DU5" s="1092"/>
      <c r="DV5" s="1090" t="s">
        <v>378</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2"/>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89"/>
      <c r="DH6" s="1190"/>
      <c r="DI6" s="1190"/>
      <c r="DJ6" s="1190"/>
      <c r="DK6" s="1191"/>
      <c r="DL6" s="1189"/>
      <c r="DM6" s="1190"/>
      <c r="DN6" s="1190"/>
      <c r="DO6" s="1190"/>
      <c r="DP6" s="1191"/>
      <c r="DQ6" s="1093"/>
      <c r="DR6" s="1094"/>
      <c r="DS6" s="1094"/>
      <c r="DT6" s="1094"/>
      <c r="DU6" s="1095"/>
      <c r="DV6" s="1093"/>
      <c r="DW6" s="1094"/>
      <c r="DX6" s="1094"/>
      <c r="DY6" s="1094"/>
      <c r="DZ6" s="1107"/>
      <c r="EA6" s="254"/>
    </row>
    <row r="7" spans="1:131" s="255" customFormat="1" ht="26.25" customHeight="1" thickTop="1" x14ac:dyDescent="0.15">
      <c r="A7" s="258">
        <v>1</v>
      </c>
      <c r="B7" s="1139" t="s">
        <v>388</v>
      </c>
      <c r="C7" s="1140"/>
      <c r="D7" s="1140"/>
      <c r="E7" s="1140"/>
      <c r="F7" s="1140"/>
      <c r="G7" s="1140"/>
      <c r="H7" s="1140"/>
      <c r="I7" s="1140"/>
      <c r="J7" s="1140"/>
      <c r="K7" s="1140"/>
      <c r="L7" s="1140"/>
      <c r="M7" s="1140"/>
      <c r="N7" s="1140"/>
      <c r="O7" s="1140"/>
      <c r="P7" s="1141"/>
      <c r="Q7" s="1192">
        <v>17279</v>
      </c>
      <c r="R7" s="1193"/>
      <c r="S7" s="1193"/>
      <c r="T7" s="1193"/>
      <c r="U7" s="1193"/>
      <c r="V7" s="1193">
        <v>17163</v>
      </c>
      <c r="W7" s="1193"/>
      <c r="X7" s="1193"/>
      <c r="Y7" s="1193"/>
      <c r="Z7" s="1193"/>
      <c r="AA7" s="1193">
        <v>115</v>
      </c>
      <c r="AB7" s="1193"/>
      <c r="AC7" s="1193"/>
      <c r="AD7" s="1193"/>
      <c r="AE7" s="1194"/>
      <c r="AF7" s="1195">
        <v>67</v>
      </c>
      <c r="AG7" s="1196"/>
      <c r="AH7" s="1196"/>
      <c r="AI7" s="1196"/>
      <c r="AJ7" s="1197"/>
      <c r="AK7" s="1179">
        <v>32</v>
      </c>
      <c r="AL7" s="1180"/>
      <c r="AM7" s="1180"/>
      <c r="AN7" s="1180"/>
      <c r="AO7" s="1180"/>
      <c r="AP7" s="1180">
        <v>22576</v>
      </c>
      <c r="AQ7" s="1180"/>
      <c r="AR7" s="1180"/>
      <c r="AS7" s="1180"/>
      <c r="AT7" s="1180"/>
      <c r="AU7" s="1181"/>
      <c r="AV7" s="1181"/>
      <c r="AW7" s="1181"/>
      <c r="AX7" s="1181"/>
      <c r="AY7" s="1182"/>
      <c r="AZ7" s="252"/>
      <c r="BA7" s="252"/>
      <c r="BB7" s="252"/>
      <c r="BC7" s="252"/>
      <c r="BD7" s="252"/>
      <c r="BE7" s="253"/>
      <c r="BF7" s="253"/>
      <c r="BG7" s="253"/>
      <c r="BH7" s="253"/>
      <c r="BI7" s="253"/>
      <c r="BJ7" s="253"/>
      <c r="BK7" s="253"/>
      <c r="BL7" s="253"/>
      <c r="BM7" s="253"/>
      <c r="BN7" s="253"/>
      <c r="BO7" s="253"/>
      <c r="BP7" s="253"/>
      <c r="BQ7" s="259">
        <v>1</v>
      </c>
      <c r="BR7" s="260"/>
      <c r="BS7" s="1183" t="s">
        <v>587</v>
      </c>
      <c r="BT7" s="1184"/>
      <c r="BU7" s="1184"/>
      <c r="BV7" s="1184"/>
      <c r="BW7" s="1184"/>
      <c r="BX7" s="1184"/>
      <c r="BY7" s="1184"/>
      <c r="BZ7" s="1184"/>
      <c r="CA7" s="1184"/>
      <c r="CB7" s="1184"/>
      <c r="CC7" s="1184"/>
      <c r="CD7" s="1184"/>
      <c r="CE7" s="1184"/>
      <c r="CF7" s="1184"/>
      <c r="CG7" s="1185"/>
      <c r="CH7" s="1176">
        <v>-4</v>
      </c>
      <c r="CI7" s="1177"/>
      <c r="CJ7" s="1177"/>
      <c r="CK7" s="1177"/>
      <c r="CL7" s="1178"/>
      <c r="CM7" s="1176">
        <v>56</v>
      </c>
      <c r="CN7" s="1177"/>
      <c r="CO7" s="1177"/>
      <c r="CP7" s="1177"/>
      <c r="CQ7" s="1178"/>
      <c r="CR7" s="1176">
        <v>14</v>
      </c>
      <c r="CS7" s="1177"/>
      <c r="CT7" s="1177"/>
      <c r="CU7" s="1177"/>
      <c r="CV7" s="1178"/>
      <c r="CW7" s="1176" t="s">
        <v>601</v>
      </c>
      <c r="CX7" s="1177"/>
      <c r="CY7" s="1177"/>
      <c r="CZ7" s="1177"/>
      <c r="DA7" s="1178"/>
      <c r="DB7" s="1176" t="s">
        <v>601</v>
      </c>
      <c r="DC7" s="1177"/>
      <c r="DD7" s="1177"/>
      <c r="DE7" s="1177"/>
      <c r="DF7" s="1178"/>
      <c r="DG7" s="1176" t="s">
        <v>601</v>
      </c>
      <c r="DH7" s="1177"/>
      <c r="DI7" s="1177"/>
      <c r="DJ7" s="1177"/>
      <c r="DK7" s="1178"/>
      <c r="DL7" s="1176" t="s">
        <v>601</v>
      </c>
      <c r="DM7" s="1177"/>
      <c r="DN7" s="1177"/>
      <c r="DO7" s="1177"/>
      <c r="DP7" s="1178"/>
      <c r="DQ7" s="1176" t="s">
        <v>601</v>
      </c>
      <c r="DR7" s="1177"/>
      <c r="DS7" s="1177"/>
      <c r="DT7" s="1177"/>
      <c r="DU7" s="1178"/>
      <c r="DV7" s="1203"/>
      <c r="DW7" s="1204"/>
      <c r="DX7" s="1204"/>
      <c r="DY7" s="1204"/>
      <c r="DZ7" s="1205"/>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4"/>
      <c r="AL8" s="1175"/>
      <c r="AM8" s="1175"/>
      <c r="AN8" s="1175"/>
      <c r="AO8" s="1175"/>
      <c r="AP8" s="1175"/>
      <c r="AQ8" s="1175"/>
      <c r="AR8" s="1175"/>
      <c r="AS8" s="1175"/>
      <c r="AT8" s="1175"/>
      <c r="AU8" s="1172"/>
      <c r="AV8" s="1172"/>
      <c r="AW8" s="1172"/>
      <c r="AX8" s="1172"/>
      <c r="AY8" s="1173"/>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4"/>
      <c r="AL9" s="1175"/>
      <c r="AM9" s="1175"/>
      <c r="AN9" s="1175"/>
      <c r="AO9" s="1175"/>
      <c r="AP9" s="1175"/>
      <c r="AQ9" s="1175"/>
      <c r="AR9" s="1175"/>
      <c r="AS9" s="1175"/>
      <c r="AT9" s="1175"/>
      <c r="AU9" s="1172"/>
      <c r="AV9" s="1172"/>
      <c r="AW9" s="1172"/>
      <c r="AX9" s="1172"/>
      <c r="AY9" s="1173"/>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4"/>
      <c r="AL10" s="1175"/>
      <c r="AM10" s="1175"/>
      <c r="AN10" s="1175"/>
      <c r="AO10" s="1175"/>
      <c r="AP10" s="1175"/>
      <c r="AQ10" s="1175"/>
      <c r="AR10" s="1175"/>
      <c r="AS10" s="1175"/>
      <c r="AT10" s="1175"/>
      <c r="AU10" s="1172"/>
      <c r="AV10" s="1172"/>
      <c r="AW10" s="1172"/>
      <c r="AX10" s="1172"/>
      <c r="AY10" s="1173"/>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4"/>
      <c r="AL11" s="1175"/>
      <c r="AM11" s="1175"/>
      <c r="AN11" s="1175"/>
      <c r="AO11" s="1175"/>
      <c r="AP11" s="1175"/>
      <c r="AQ11" s="1175"/>
      <c r="AR11" s="1175"/>
      <c r="AS11" s="1175"/>
      <c r="AT11" s="1175"/>
      <c r="AU11" s="1172"/>
      <c r="AV11" s="1172"/>
      <c r="AW11" s="1172"/>
      <c r="AX11" s="1172"/>
      <c r="AY11" s="1173"/>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4"/>
      <c r="AL12" s="1175"/>
      <c r="AM12" s="1175"/>
      <c r="AN12" s="1175"/>
      <c r="AO12" s="1175"/>
      <c r="AP12" s="1175"/>
      <c r="AQ12" s="1175"/>
      <c r="AR12" s="1175"/>
      <c r="AS12" s="1175"/>
      <c r="AT12" s="1175"/>
      <c r="AU12" s="1172"/>
      <c r="AV12" s="1172"/>
      <c r="AW12" s="1172"/>
      <c r="AX12" s="1172"/>
      <c r="AY12" s="1173"/>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4"/>
      <c r="AL13" s="1175"/>
      <c r="AM13" s="1175"/>
      <c r="AN13" s="1175"/>
      <c r="AO13" s="1175"/>
      <c r="AP13" s="1175"/>
      <c r="AQ13" s="1175"/>
      <c r="AR13" s="1175"/>
      <c r="AS13" s="1175"/>
      <c r="AT13" s="1175"/>
      <c r="AU13" s="1172"/>
      <c r="AV13" s="1172"/>
      <c r="AW13" s="1172"/>
      <c r="AX13" s="1172"/>
      <c r="AY13" s="1173"/>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4"/>
      <c r="AL14" s="1175"/>
      <c r="AM14" s="1175"/>
      <c r="AN14" s="1175"/>
      <c r="AO14" s="1175"/>
      <c r="AP14" s="1175"/>
      <c r="AQ14" s="1175"/>
      <c r="AR14" s="1175"/>
      <c r="AS14" s="1175"/>
      <c r="AT14" s="1175"/>
      <c r="AU14" s="1172"/>
      <c r="AV14" s="1172"/>
      <c r="AW14" s="1172"/>
      <c r="AX14" s="1172"/>
      <c r="AY14" s="1173"/>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4"/>
      <c r="AL15" s="1175"/>
      <c r="AM15" s="1175"/>
      <c r="AN15" s="1175"/>
      <c r="AO15" s="1175"/>
      <c r="AP15" s="1175"/>
      <c r="AQ15" s="1175"/>
      <c r="AR15" s="1175"/>
      <c r="AS15" s="1175"/>
      <c r="AT15" s="1175"/>
      <c r="AU15" s="1172"/>
      <c r="AV15" s="1172"/>
      <c r="AW15" s="1172"/>
      <c r="AX15" s="1172"/>
      <c r="AY15" s="1173"/>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4"/>
      <c r="AL16" s="1175"/>
      <c r="AM16" s="1175"/>
      <c r="AN16" s="1175"/>
      <c r="AO16" s="1175"/>
      <c r="AP16" s="1175"/>
      <c r="AQ16" s="1175"/>
      <c r="AR16" s="1175"/>
      <c r="AS16" s="1175"/>
      <c r="AT16" s="1175"/>
      <c r="AU16" s="1172"/>
      <c r="AV16" s="1172"/>
      <c r="AW16" s="1172"/>
      <c r="AX16" s="1172"/>
      <c r="AY16" s="1173"/>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4"/>
      <c r="AL17" s="1175"/>
      <c r="AM17" s="1175"/>
      <c r="AN17" s="1175"/>
      <c r="AO17" s="1175"/>
      <c r="AP17" s="1175"/>
      <c r="AQ17" s="1175"/>
      <c r="AR17" s="1175"/>
      <c r="AS17" s="1175"/>
      <c r="AT17" s="1175"/>
      <c r="AU17" s="1172"/>
      <c r="AV17" s="1172"/>
      <c r="AW17" s="1172"/>
      <c r="AX17" s="1172"/>
      <c r="AY17" s="1173"/>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4"/>
      <c r="AL18" s="1175"/>
      <c r="AM18" s="1175"/>
      <c r="AN18" s="1175"/>
      <c r="AO18" s="1175"/>
      <c r="AP18" s="1175"/>
      <c r="AQ18" s="1175"/>
      <c r="AR18" s="1175"/>
      <c r="AS18" s="1175"/>
      <c r="AT18" s="1175"/>
      <c r="AU18" s="1172"/>
      <c r="AV18" s="1172"/>
      <c r="AW18" s="1172"/>
      <c r="AX18" s="1172"/>
      <c r="AY18" s="1173"/>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4"/>
      <c r="AL19" s="1175"/>
      <c r="AM19" s="1175"/>
      <c r="AN19" s="1175"/>
      <c r="AO19" s="1175"/>
      <c r="AP19" s="1175"/>
      <c r="AQ19" s="1175"/>
      <c r="AR19" s="1175"/>
      <c r="AS19" s="1175"/>
      <c r="AT19" s="1175"/>
      <c r="AU19" s="1172"/>
      <c r="AV19" s="1172"/>
      <c r="AW19" s="1172"/>
      <c r="AX19" s="1172"/>
      <c r="AY19" s="1173"/>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4"/>
      <c r="AL20" s="1175"/>
      <c r="AM20" s="1175"/>
      <c r="AN20" s="1175"/>
      <c r="AO20" s="1175"/>
      <c r="AP20" s="1175"/>
      <c r="AQ20" s="1175"/>
      <c r="AR20" s="1175"/>
      <c r="AS20" s="1175"/>
      <c r="AT20" s="1175"/>
      <c r="AU20" s="1172"/>
      <c r="AV20" s="1172"/>
      <c r="AW20" s="1172"/>
      <c r="AX20" s="1172"/>
      <c r="AY20" s="1173"/>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4"/>
      <c r="AL21" s="1175"/>
      <c r="AM21" s="1175"/>
      <c r="AN21" s="1175"/>
      <c r="AO21" s="1175"/>
      <c r="AP21" s="1175"/>
      <c r="AQ21" s="1175"/>
      <c r="AR21" s="1175"/>
      <c r="AS21" s="1175"/>
      <c r="AT21" s="1175"/>
      <c r="AU21" s="1172"/>
      <c r="AV21" s="1172"/>
      <c r="AW21" s="1172"/>
      <c r="AX21" s="1172"/>
      <c r="AY21" s="1173"/>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69"/>
      <c r="R22" s="1170"/>
      <c r="S22" s="1170"/>
      <c r="T22" s="1170"/>
      <c r="U22" s="1170"/>
      <c r="V22" s="1170"/>
      <c r="W22" s="1170"/>
      <c r="X22" s="1170"/>
      <c r="Y22" s="1170"/>
      <c r="Z22" s="1170"/>
      <c r="AA22" s="1170"/>
      <c r="AB22" s="1170"/>
      <c r="AC22" s="1170"/>
      <c r="AD22" s="1170"/>
      <c r="AE22" s="1171"/>
      <c r="AF22" s="1108"/>
      <c r="AG22" s="1109"/>
      <c r="AH22" s="1109"/>
      <c r="AI22" s="1109"/>
      <c r="AJ22" s="1110"/>
      <c r="AK22" s="1165"/>
      <c r="AL22" s="1166"/>
      <c r="AM22" s="1166"/>
      <c r="AN22" s="1166"/>
      <c r="AO22" s="1166"/>
      <c r="AP22" s="1166"/>
      <c r="AQ22" s="1166"/>
      <c r="AR22" s="1166"/>
      <c r="AS22" s="1166"/>
      <c r="AT22" s="1166"/>
      <c r="AU22" s="1167"/>
      <c r="AV22" s="1167"/>
      <c r="AW22" s="1167"/>
      <c r="AX22" s="1167"/>
      <c r="AY22" s="1168"/>
      <c r="AZ22" s="1124" t="s">
        <v>389</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390</v>
      </c>
      <c r="B23" s="1033" t="s">
        <v>391</v>
      </c>
      <c r="C23" s="1034"/>
      <c r="D23" s="1034"/>
      <c r="E23" s="1034"/>
      <c r="F23" s="1034"/>
      <c r="G23" s="1034"/>
      <c r="H23" s="1034"/>
      <c r="I23" s="1034"/>
      <c r="J23" s="1034"/>
      <c r="K23" s="1034"/>
      <c r="L23" s="1034"/>
      <c r="M23" s="1034"/>
      <c r="N23" s="1034"/>
      <c r="O23" s="1034"/>
      <c r="P23" s="1035"/>
      <c r="Q23" s="1157">
        <f>SUM(Q7:U22)</f>
        <v>17279</v>
      </c>
      <c r="R23" s="1158"/>
      <c r="S23" s="1158"/>
      <c r="T23" s="1158"/>
      <c r="U23" s="1158"/>
      <c r="V23" s="1157">
        <f t="shared" ref="V23" si="0">SUM(V7:Z22)</f>
        <v>17163</v>
      </c>
      <c r="W23" s="1158"/>
      <c r="X23" s="1158"/>
      <c r="Y23" s="1158"/>
      <c r="Z23" s="1158"/>
      <c r="AA23" s="1157">
        <f t="shared" ref="AA23" si="1">SUM(AA7:AE22)</f>
        <v>115</v>
      </c>
      <c r="AB23" s="1158"/>
      <c r="AC23" s="1158"/>
      <c r="AD23" s="1158"/>
      <c r="AE23" s="1158"/>
      <c r="AF23" s="1159">
        <v>67</v>
      </c>
      <c r="AG23" s="1158"/>
      <c r="AH23" s="1158"/>
      <c r="AI23" s="1158"/>
      <c r="AJ23" s="1160"/>
      <c r="AK23" s="1161"/>
      <c r="AL23" s="1162"/>
      <c r="AM23" s="1162"/>
      <c r="AN23" s="1162"/>
      <c r="AO23" s="1162"/>
      <c r="AP23" s="1158">
        <f>SUM(AP7:AT22)</f>
        <v>22576</v>
      </c>
      <c r="AQ23" s="1158"/>
      <c r="AR23" s="1158"/>
      <c r="AS23" s="1158"/>
      <c r="AT23" s="1158"/>
      <c r="AU23" s="1163"/>
      <c r="AV23" s="1163"/>
      <c r="AW23" s="1163"/>
      <c r="AX23" s="1163"/>
      <c r="AY23" s="1164"/>
      <c r="AZ23" s="1154" t="s">
        <v>181</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392</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393</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371</v>
      </c>
      <c r="B26" s="1085"/>
      <c r="C26" s="1085"/>
      <c r="D26" s="1085"/>
      <c r="E26" s="1085"/>
      <c r="F26" s="1085"/>
      <c r="G26" s="1085"/>
      <c r="H26" s="1085"/>
      <c r="I26" s="1085"/>
      <c r="J26" s="1085"/>
      <c r="K26" s="1085"/>
      <c r="L26" s="1085"/>
      <c r="M26" s="1085"/>
      <c r="N26" s="1085"/>
      <c r="O26" s="1085"/>
      <c r="P26" s="1086"/>
      <c r="Q26" s="1090" t="s">
        <v>394</v>
      </c>
      <c r="R26" s="1091"/>
      <c r="S26" s="1091"/>
      <c r="T26" s="1091"/>
      <c r="U26" s="1092"/>
      <c r="V26" s="1090" t="s">
        <v>395</v>
      </c>
      <c r="W26" s="1091"/>
      <c r="X26" s="1091"/>
      <c r="Y26" s="1091"/>
      <c r="Z26" s="1092"/>
      <c r="AA26" s="1090" t="s">
        <v>396</v>
      </c>
      <c r="AB26" s="1091"/>
      <c r="AC26" s="1091"/>
      <c r="AD26" s="1091"/>
      <c r="AE26" s="1091"/>
      <c r="AF26" s="1148" t="s">
        <v>397</v>
      </c>
      <c r="AG26" s="1097"/>
      <c r="AH26" s="1097"/>
      <c r="AI26" s="1097"/>
      <c r="AJ26" s="1149"/>
      <c r="AK26" s="1091" t="s">
        <v>398</v>
      </c>
      <c r="AL26" s="1091"/>
      <c r="AM26" s="1091"/>
      <c r="AN26" s="1091"/>
      <c r="AO26" s="1092"/>
      <c r="AP26" s="1090" t="s">
        <v>399</v>
      </c>
      <c r="AQ26" s="1091"/>
      <c r="AR26" s="1091"/>
      <c r="AS26" s="1091"/>
      <c r="AT26" s="1092"/>
      <c r="AU26" s="1090" t="s">
        <v>400</v>
      </c>
      <c r="AV26" s="1091"/>
      <c r="AW26" s="1091"/>
      <c r="AX26" s="1091"/>
      <c r="AY26" s="1092"/>
      <c r="AZ26" s="1090" t="s">
        <v>401</v>
      </c>
      <c r="BA26" s="1091"/>
      <c r="BB26" s="1091"/>
      <c r="BC26" s="1091"/>
      <c r="BD26" s="1092"/>
      <c r="BE26" s="1090" t="s">
        <v>378</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402</v>
      </c>
      <c r="C28" s="1140"/>
      <c r="D28" s="1140"/>
      <c r="E28" s="1140"/>
      <c r="F28" s="1140"/>
      <c r="G28" s="1140"/>
      <c r="H28" s="1140"/>
      <c r="I28" s="1140"/>
      <c r="J28" s="1140"/>
      <c r="K28" s="1140"/>
      <c r="L28" s="1140"/>
      <c r="M28" s="1140"/>
      <c r="N28" s="1140"/>
      <c r="O28" s="1140"/>
      <c r="P28" s="1141"/>
      <c r="Q28" s="1142">
        <v>3086</v>
      </c>
      <c r="R28" s="1143"/>
      <c r="S28" s="1143"/>
      <c r="T28" s="1143"/>
      <c r="U28" s="1143"/>
      <c r="V28" s="1143">
        <v>3070</v>
      </c>
      <c r="W28" s="1143"/>
      <c r="X28" s="1143"/>
      <c r="Y28" s="1143"/>
      <c r="Z28" s="1143"/>
      <c r="AA28" s="1143">
        <v>17</v>
      </c>
      <c r="AB28" s="1143"/>
      <c r="AC28" s="1143"/>
      <c r="AD28" s="1143"/>
      <c r="AE28" s="1144"/>
      <c r="AF28" s="1145">
        <v>17</v>
      </c>
      <c r="AG28" s="1143"/>
      <c r="AH28" s="1143"/>
      <c r="AI28" s="1143"/>
      <c r="AJ28" s="1146"/>
      <c r="AK28" s="1147">
        <v>269</v>
      </c>
      <c r="AL28" s="1135"/>
      <c r="AM28" s="1135"/>
      <c r="AN28" s="1135"/>
      <c r="AO28" s="1135"/>
      <c r="AP28" s="1135" t="s">
        <v>592</v>
      </c>
      <c r="AQ28" s="1135"/>
      <c r="AR28" s="1135"/>
      <c r="AS28" s="1135"/>
      <c r="AT28" s="1135"/>
      <c r="AU28" s="1135"/>
      <c r="AV28" s="1135"/>
      <c r="AW28" s="1135"/>
      <c r="AX28" s="1135"/>
      <c r="AY28" s="1135"/>
      <c r="AZ28" s="1136" t="s">
        <v>592</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403</v>
      </c>
      <c r="C29" s="1127"/>
      <c r="D29" s="1127"/>
      <c r="E29" s="1127"/>
      <c r="F29" s="1127"/>
      <c r="G29" s="1127"/>
      <c r="H29" s="1127"/>
      <c r="I29" s="1127"/>
      <c r="J29" s="1127"/>
      <c r="K29" s="1127"/>
      <c r="L29" s="1127"/>
      <c r="M29" s="1127"/>
      <c r="N29" s="1127"/>
      <c r="O29" s="1127"/>
      <c r="P29" s="1128"/>
      <c r="Q29" s="1132">
        <v>2539</v>
      </c>
      <c r="R29" s="1133"/>
      <c r="S29" s="1133"/>
      <c r="T29" s="1133"/>
      <c r="U29" s="1133"/>
      <c r="V29" s="1133">
        <v>2399</v>
      </c>
      <c r="W29" s="1133"/>
      <c r="X29" s="1133"/>
      <c r="Y29" s="1133"/>
      <c r="Z29" s="1133"/>
      <c r="AA29" s="1134">
        <v>140</v>
      </c>
      <c r="AB29" s="1109"/>
      <c r="AC29" s="1109"/>
      <c r="AD29" s="1109"/>
      <c r="AE29" s="1110"/>
      <c r="AF29" s="1108">
        <v>140</v>
      </c>
      <c r="AG29" s="1109"/>
      <c r="AH29" s="1109"/>
      <c r="AI29" s="1109"/>
      <c r="AJ29" s="1110"/>
      <c r="AK29" s="1069">
        <v>392</v>
      </c>
      <c r="AL29" s="1060"/>
      <c r="AM29" s="1060"/>
      <c r="AN29" s="1060"/>
      <c r="AO29" s="1060"/>
      <c r="AP29" s="1060" t="s">
        <v>592</v>
      </c>
      <c r="AQ29" s="1060"/>
      <c r="AR29" s="1060"/>
      <c r="AS29" s="1060"/>
      <c r="AT29" s="1060"/>
      <c r="AU29" s="1060"/>
      <c r="AV29" s="1060"/>
      <c r="AW29" s="1060"/>
      <c r="AX29" s="1060"/>
      <c r="AY29" s="1060"/>
      <c r="AZ29" s="1131" t="s">
        <v>592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404</v>
      </c>
      <c r="C30" s="1127"/>
      <c r="D30" s="1127"/>
      <c r="E30" s="1127"/>
      <c r="F30" s="1127"/>
      <c r="G30" s="1127"/>
      <c r="H30" s="1127"/>
      <c r="I30" s="1127"/>
      <c r="J30" s="1127"/>
      <c r="K30" s="1127"/>
      <c r="L30" s="1127"/>
      <c r="M30" s="1127"/>
      <c r="N30" s="1127"/>
      <c r="O30" s="1127"/>
      <c r="P30" s="1128"/>
      <c r="Q30" s="1132">
        <v>381</v>
      </c>
      <c r="R30" s="1133"/>
      <c r="S30" s="1133"/>
      <c r="T30" s="1133"/>
      <c r="U30" s="1133"/>
      <c r="V30" s="1133">
        <v>380</v>
      </c>
      <c r="W30" s="1133"/>
      <c r="X30" s="1133"/>
      <c r="Y30" s="1133"/>
      <c r="Z30" s="1133"/>
      <c r="AA30" s="1134">
        <f t="shared" ref="AA30" si="2">Q30-V30</f>
        <v>1</v>
      </c>
      <c r="AB30" s="1109"/>
      <c r="AC30" s="1109"/>
      <c r="AD30" s="1109"/>
      <c r="AE30" s="1110"/>
      <c r="AF30" s="1108">
        <v>1</v>
      </c>
      <c r="AG30" s="1109"/>
      <c r="AH30" s="1109"/>
      <c r="AI30" s="1109"/>
      <c r="AJ30" s="1110"/>
      <c r="AK30" s="1069">
        <v>144</v>
      </c>
      <c r="AL30" s="1060"/>
      <c r="AM30" s="1060"/>
      <c r="AN30" s="1060"/>
      <c r="AO30" s="1060"/>
      <c r="AP30" s="1060" t="s">
        <v>592</v>
      </c>
      <c r="AQ30" s="1060"/>
      <c r="AR30" s="1060"/>
      <c r="AS30" s="1060"/>
      <c r="AT30" s="1060"/>
      <c r="AU30" s="1060"/>
      <c r="AV30" s="1060"/>
      <c r="AW30" s="1060"/>
      <c r="AX30" s="1060"/>
      <c r="AY30" s="1060"/>
      <c r="AZ30" s="1131" t="s">
        <v>592</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405</v>
      </c>
      <c r="C31" s="1127"/>
      <c r="D31" s="1127"/>
      <c r="E31" s="1127"/>
      <c r="F31" s="1127"/>
      <c r="G31" s="1127"/>
      <c r="H31" s="1127"/>
      <c r="I31" s="1127"/>
      <c r="J31" s="1127"/>
      <c r="K31" s="1127"/>
      <c r="L31" s="1127"/>
      <c r="M31" s="1127"/>
      <c r="N31" s="1127"/>
      <c r="O31" s="1127"/>
      <c r="P31" s="1128"/>
      <c r="Q31" s="1132">
        <v>586</v>
      </c>
      <c r="R31" s="1133"/>
      <c r="S31" s="1133"/>
      <c r="T31" s="1133"/>
      <c r="U31" s="1133"/>
      <c r="V31" s="1133">
        <v>598</v>
      </c>
      <c r="W31" s="1133"/>
      <c r="X31" s="1133"/>
      <c r="Y31" s="1133"/>
      <c r="Z31" s="1133"/>
      <c r="AA31" s="1134">
        <v>-11</v>
      </c>
      <c r="AB31" s="1109"/>
      <c r="AC31" s="1109"/>
      <c r="AD31" s="1109"/>
      <c r="AE31" s="1110"/>
      <c r="AF31" s="1108">
        <v>304</v>
      </c>
      <c r="AG31" s="1109"/>
      <c r="AH31" s="1109"/>
      <c r="AI31" s="1109"/>
      <c r="AJ31" s="1110"/>
      <c r="AK31" s="1069">
        <v>50</v>
      </c>
      <c r="AL31" s="1060"/>
      <c r="AM31" s="1060"/>
      <c r="AN31" s="1060"/>
      <c r="AO31" s="1060"/>
      <c r="AP31" s="1060">
        <v>565</v>
      </c>
      <c r="AQ31" s="1060"/>
      <c r="AR31" s="1060"/>
      <c r="AS31" s="1060"/>
      <c r="AT31" s="1060"/>
      <c r="AU31" s="1060">
        <v>128</v>
      </c>
      <c r="AV31" s="1060"/>
      <c r="AW31" s="1060"/>
      <c r="AX31" s="1060"/>
      <c r="AY31" s="1060"/>
      <c r="AZ31" s="1131" t="s">
        <v>592</v>
      </c>
      <c r="BA31" s="1131"/>
      <c r="BB31" s="1131"/>
      <c r="BC31" s="1131"/>
      <c r="BD31" s="1131"/>
      <c r="BE31" s="1121" t="s">
        <v>406</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407</v>
      </c>
      <c r="C32" s="1127"/>
      <c r="D32" s="1127"/>
      <c r="E32" s="1127"/>
      <c r="F32" s="1127"/>
      <c r="G32" s="1127"/>
      <c r="H32" s="1127"/>
      <c r="I32" s="1127"/>
      <c r="J32" s="1127"/>
      <c r="K32" s="1127"/>
      <c r="L32" s="1127"/>
      <c r="M32" s="1127"/>
      <c r="N32" s="1127"/>
      <c r="O32" s="1127"/>
      <c r="P32" s="1128"/>
      <c r="Q32" s="1132">
        <v>4168</v>
      </c>
      <c r="R32" s="1133"/>
      <c r="S32" s="1133"/>
      <c r="T32" s="1133"/>
      <c r="U32" s="1133"/>
      <c r="V32" s="1133">
        <v>4355</v>
      </c>
      <c r="W32" s="1133"/>
      <c r="X32" s="1133"/>
      <c r="Y32" s="1133"/>
      <c r="Z32" s="1133"/>
      <c r="AA32" s="1134">
        <v>-187</v>
      </c>
      <c r="AB32" s="1109"/>
      <c r="AC32" s="1109"/>
      <c r="AD32" s="1109"/>
      <c r="AE32" s="1110"/>
      <c r="AF32" s="1108">
        <v>-251</v>
      </c>
      <c r="AG32" s="1109"/>
      <c r="AH32" s="1109"/>
      <c r="AI32" s="1109"/>
      <c r="AJ32" s="1110"/>
      <c r="AK32" s="1069">
        <v>1025</v>
      </c>
      <c r="AL32" s="1060"/>
      <c r="AM32" s="1060"/>
      <c r="AN32" s="1060"/>
      <c r="AO32" s="1060"/>
      <c r="AP32" s="1060">
        <v>6849</v>
      </c>
      <c r="AQ32" s="1060"/>
      <c r="AR32" s="1060"/>
      <c r="AS32" s="1060"/>
      <c r="AT32" s="1060"/>
      <c r="AU32" s="1060">
        <v>4719</v>
      </c>
      <c r="AV32" s="1060"/>
      <c r="AW32" s="1060"/>
      <c r="AX32" s="1060"/>
      <c r="AY32" s="1060"/>
      <c r="AZ32" s="1131">
        <v>6.7</v>
      </c>
      <c r="BA32" s="1131"/>
      <c r="BB32" s="1131"/>
      <c r="BC32" s="1131"/>
      <c r="BD32" s="1131"/>
      <c r="BE32" s="1121" t="s">
        <v>408</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409</v>
      </c>
      <c r="C33" s="1127"/>
      <c r="D33" s="1127"/>
      <c r="E33" s="1127"/>
      <c r="F33" s="1127"/>
      <c r="G33" s="1127"/>
      <c r="H33" s="1127"/>
      <c r="I33" s="1127"/>
      <c r="J33" s="1127"/>
      <c r="K33" s="1127"/>
      <c r="L33" s="1127"/>
      <c r="M33" s="1127"/>
      <c r="N33" s="1127"/>
      <c r="O33" s="1127"/>
      <c r="P33" s="1128"/>
      <c r="Q33" s="1132">
        <v>349</v>
      </c>
      <c r="R33" s="1133"/>
      <c r="S33" s="1133"/>
      <c r="T33" s="1133"/>
      <c r="U33" s="1133"/>
      <c r="V33" s="1133">
        <v>338</v>
      </c>
      <c r="W33" s="1133"/>
      <c r="X33" s="1133"/>
      <c r="Y33" s="1133"/>
      <c r="Z33" s="1133"/>
      <c r="AA33" s="1134">
        <v>10</v>
      </c>
      <c r="AB33" s="1109"/>
      <c r="AC33" s="1109"/>
      <c r="AD33" s="1109"/>
      <c r="AE33" s="1110"/>
      <c r="AF33" s="1108">
        <v>10</v>
      </c>
      <c r="AG33" s="1109"/>
      <c r="AH33" s="1109"/>
      <c r="AI33" s="1109"/>
      <c r="AJ33" s="1110"/>
      <c r="AK33" s="1069">
        <v>72</v>
      </c>
      <c r="AL33" s="1060"/>
      <c r="AM33" s="1060"/>
      <c r="AN33" s="1060"/>
      <c r="AO33" s="1060"/>
      <c r="AP33" s="1060">
        <v>977</v>
      </c>
      <c r="AQ33" s="1060"/>
      <c r="AR33" s="1060"/>
      <c r="AS33" s="1060"/>
      <c r="AT33" s="1060"/>
      <c r="AU33" s="1060">
        <v>805</v>
      </c>
      <c r="AV33" s="1060"/>
      <c r="AW33" s="1060"/>
      <c r="AX33" s="1060"/>
      <c r="AY33" s="1060"/>
      <c r="AZ33" s="1131" t="s">
        <v>592</v>
      </c>
      <c r="BA33" s="1131"/>
      <c r="BB33" s="1131"/>
      <c r="BC33" s="1131"/>
      <c r="BD33" s="1131"/>
      <c r="BE33" s="1121" t="s">
        <v>410</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411</v>
      </c>
      <c r="C34" s="1127"/>
      <c r="D34" s="1127"/>
      <c r="E34" s="1127"/>
      <c r="F34" s="1127"/>
      <c r="G34" s="1127"/>
      <c r="H34" s="1127"/>
      <c r="I34" s="1127"/>
      <c r="J34" s="1127"/>
      <c r="K34" s="1127"/>
      <c r="L34" s="1127"/>
      <c r="M34" s="1127"/>
      <c r="N34" s="1127"/>
      <c r="O34" s="1127"/>
      <c r="P34" s="1128"/>
      <c r="Q34" s="1132">
        <v>720</v>
      </c>
      <c r="R34" s="1133"/>
      <c r="S34" s="1133"/>
      <c r="T34" s="1133"/>
      <c r="U34" s="1133"/>
      <c r="V34" s="1133">
        <v>687</v>
      </c>
      <c r="W34" s="1133"/>
      <c r="X34" s="1133"/>
      <c r="Y34" s="1133"/>
      <c r="Z34" s="1133"/>
      <c r="AA34" s="1134">
        <v>33</v>
      </c>
      <c r="AB34" s="1109"/>
      <c r="AC34" s="1109"/>
      <c r="AD34" s="1109"/>
      <c r="AE34" s="1110"/>
      <c r="AF34" s="1108">
        <v>33</v>
      </c>
      <c r="AG34" s="1109"/>
      <c r="AH34" s="1109"/>
      <c r="AI34" s="1109"/>
      <c r="AJ34" s="1110"/>
      <c r="AK34" s="1069">
        <v>274</v>
      </c>
      <c r="AL34" s="1060"/>
      <c r="AM34" s="1060"/>
      <c r="AN34" s="1060"/>
      <c r="AO34" s="1060"/>
      <c r="AP34" s="1060">
        <v>4325</v>
      </c>
      <c r="AQ34" s="1060"/>
      <c r="AR34" s="1060"/>
      <c r="AS34" s="1060"/>
      <c r="AT34" s="1060"/>
      <c r="AU34" s="1060">
        <v>2992</v>
      </c>
      <c r="AV34" s="1060"/>
      <c r="AW34" s="1060"/>
      <c r="AX34" s="1060"/>
      <c r="AY34" s="1060"/>
      <c r="AZ34" s="1131" t="s">
        <v>592</v>
      </c>
      <c r="BA34" s="1131"/>
      <c r="BB34" s="1131"/>
      <c r="BC34" s="1131"/>
      <c r="BD34" s="1131"/>
      <c r="BE34" s="1121" t="s">
        <v>410</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412</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390</v>
      </c>
      <c r="B63" s="1033" t="s">
        <v>413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253</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414</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416</v>
      </c>
      <c r="B66" s="1085"/>
      <c r="C66" s="1085"/>
      <c r="D66" s="1085"/>
      <c r="E66" s="1085"/>
      <c r="F66" s="1085"/>
      <c r="G66" s="1085"/>
      <c r="H66" s="1085"/>
      <c r="I66" s="1085"/>
      <c r="J66" s="1085"/>
      <c r="K66" s="1085"/>
      <c r="L66" s="1085"/>
      <c r="M66" s="1085"/>
      <c r="N66" s="1085"/>
      <c r="O66" s="1085"/>
      <c r="P66" s="1086"/>
      <c r="Q66" s="1090" t="s">
        <v>417</v>
      </c>
      <c r="R66" s="1091"/>
      <c r="S66" s="1091"/>
      <c r="T66" s="1091"/>
      <c r="U66" s="1092"/>
      <c r="V66" s="1090" t="s">
        <v>395</v>
      </c>
      <c r="W66" s="1091"/>
      <c r="X66" s="1091"/>
      <c r="Y66" s="1091"/>
      <c r="Z66" s="1092"/>
      <c r="AA66" s="1090" t="s">
        <v>418</v>
      </c>
      <c r="AB66" s="1091"/>
      <c r="AC66" s="1091"/>
      <c r="AD66" s="1091"/>
      <c r="AE66" s="1092"/>
      <c r="AF66" s="1096" t="s">
        <v>397</v>
      </c>
      <c r="AG66" s="1097"/>
      <c r="AH66" s="1097"/>
      <c r="AI66" s="1097"/>
      <c r="AJ66" s="1098"/>
      <c r="AK66" s="1090" t="s">
        <v>419</v>
      </c>
      <c r="AL66" s="1085"/>
      <c r="AM66" s="1085"/>
      <c r="AN66" s="1085"/>
      <c r="AO66" s="1086"/>
      <c r="AP66" s="1090" t="s">
        <v>420</v>
      </c>
      <c r="AQ66" s="1091"/>
      <c r="AR66" s="1091"/>
      <c r="AS66" s="1091"/>
      <c r="AT66" s="1092"/>
      <c r="AU66" s="1090" t="s">
        <v>421</v>
      </c>
      <c r="AV66" s="1091"/>
      <c r="AW66" s="1091"/>
      <c r="AX66" s="1091"/>
      <c r="AY66" s="1092"/>
      <c r="AZ66" s="1090" t="s">
        <v>378</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588</v>
      </c>
      <c r="C68" s="1075"/>
      <c r="D68" s="1075"/>
      <c r="E68" s="1075"/>
      <c r="F68" s="1075"/>
      <c r="G68" s="1075"/>
      <c r="H68" s="1075"/>
      <c r="I68" s="1075"/>
      <c r="J68" s="1075"/>
      <c r="K68" s="1075"/>
      <c r="L68" s="1075"/>
      <c r="M68" s="1075"/>
      <c r="N68" s="1075"/>
      <c r="O68" s="1075"/>
      <c r="P68" s="1076"/>
      <c r="Q68" s="1077">
        <v>1272</v>
      </c>
      <c r="R68" s="1071"/>
      <c r="S68" s="1071"/>
      <c r="T68" s="1071"/>
      <c r="U68" s="1071"/>
      <c r="V68" s="1071">
        <v>1231</v>
      </c>
      <c r="W68" s="1071"/>
      <c r="X68" s="1071"/>
      <c r="Y68" s="1071"/>
      <c r="Z68" s="1071"/>
      <c r="AA68" s="1071">
        <v>41</v>
      </c>
      <c r="AB68" s="1071"/>
      <c r="AC68" s="1071"/>
      <c r="AD68" s="1071"/>
      <c r="AE68" s="1071"/>
      <c r="AF68" s="1071">
        <v>33</v>
      </c>
      <c r="AG68" s="1071"/>
      <c r="AH68" s="1071"/>
      <c r="AI68" s="1071"/>
      <c r="AJ68" s="1071"/>
      <c r="AK68" s="1071" t="s">
        <v>592</v>
      </c>
      <c r="AL68" s="1071"/>
      <c r="AM68" s="1071"/>
      <c r="AN68" s="1071"/>
      <c r="AO68" s="1071"/>
      <c r="AP68" s="1071" t="s">
        <v>592</v>
      </c>
      <c r="AQ68" s="1071"/>
      <c r="AR68" s="1071"/>
      <c r="AS68" s="1071"/>
      <c r="AT68" s="1071"/>
      <c r="AU68" s="1071" t="s">
        <v>595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589</v>
      </c>
      <c r="C69" s="1064"/>
      <c r="D69" s="1064"/>
      <c r="E69" s="1064"/>
      <c r="F69" s="1064"/>
      <c r="G69" s="1064"/>
      <c r="H69" s="1064"/>
      <c r="I69" s="1064"/>
      <c r="J69" s="1064"/>
      <c r="K69" s="1064"/>
      <c r="L69" s="1064"/>
      <c r="M69" s="1064"/>
      <c r="N69" s="1064"/>
      <c r="O69" s="1064"/>
      <c r="P69" s="1065"/>
      <c r="Q69" s="1066">
        <v>496</v>
      </c>
      <c r="R69" s="1060"/>
      <c r="S69" s="1060"/>
      <c r="T69" s="1060"/>
      <c r="U69" s="1060"/>
      <c r="V69" s="1060">
        <v>456</v>
      </c>
      <c r="W69" s="1060"/>
      <c r="X69" s="1060"/>
      <c r="Y69" s="1060"/>
      <c r="Z69" s="1060"/>
      <c r="AA69" s="1060">
        <v>40</v>
      </c>
      <c r="AB69" s="1060"/>
      <c r="AC69" s="1060"/>
      <c r="AD69" s="1060"/>
      <c r="AE69" s="1060"/>
      <c r="AF69" s="1060">
        <v>40</v>
      </c>
      <c r="AG69" s="1060"/>
      <c r="AH69" s="1060"/>
      <c r="AI69" s="1060"/>
      <c r="AJ69" s="1060"/>
      <c r="AK69" s="1060" t="s">
        <v>592</v>
      </c>
      <c r="AL69" s="1060"/>
      <c r="AM69" s="1060"/>
      <c r="AN69" s="1060"/>
      <c r="AO69" s="1060"/>
      <c r="AP69" s="1060" t="s">
        <v>592</v>
      </c>
      <c r="AQ69" s="1060"/>
      <c r="AR69" s="1060"/>
      <c r="AS69" s="1060"/>
      <c r="AT69" s="1060"/>
      <c r="AU69" s="1060" t="s">
        <v>592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602</v>
      </c>
      <c r="C70" s="1064"/>
      <c r="D70" s="1064"/>
      <c r="E70" s="1064"/>
      <c r="F70" s="1064"/>
      <c r="G70" s="1064"/>
      <c r="H70" s="1064"/>
      <c r="I70" s="1064"/>
      <c r="J70" s="1064"/>
      <c r="K70" s="1064"/>
      <c r="L70" s="1064"/>
      <c r="M70" s="1064"/>
      <c r="N70" s="1064"/>
      <c r="O70" s="1064"/>
      <c r="P70" s="1065"/>
      <c r="Q70" s="1066">
        <v>32</v>
      </c>
      <c r="R70" s="1060"/>
      <c r="S70" s="1060"/>
      <c r="T70" s="1060"/>
      <c r="U70" s="1060"/>
      <c r="V70" s="1060">
        <v>27</v>
      </c>
      <c r="W70" s="1060"/>
      <c r="X70" s="1060"/>
      <c r="Y70" s="1060"/>
      <c r="Z70" s="1060"/>
      <c r="AA70" s="1060">
        <v>5</v>
      </c>
      <c r="AB70" s="1060"/>
      <c r="AC70" s="1060"/>
      <c r="AD70" s="1060"/>
      <c r="AE70" s="1060"/>
      <c r="AF70" s="1060">
        <v>5</v>
      </c>
      <c r="AG70" s="1060"/>
      <c r="AH70" s="1060"/>
      <c r="AI70" s="1060"/>
      <c r="AJ70" s="1060"/>
      <c r="AK70" s="1060" t="s">
        <v>592</v>
      </c>
      <c r="AL70" s="1060"/>
      <c r="AM70" s="1060"/>
      <c r="AN70" s="1060"/>
      <c r="AO70" s="1060"/>
      <c r="AP70" s="1060" t="s">
        <v>592</v>
      </c>
      <c r="AQ70" s="1060"/>
      <c r="AR70" s="1060"/>
      <c r="AS70" s="1060"/>
      <c r="AT70" s="1060"/>
      <c r="AU70" s="1060" t="s">
        <v>592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590</v>
      </c>
      <c r="C71" s="1064"/>
      <c r="D71" s="1064"/>
      <c r="E71" s="1064"/>
      <c r="F71" s="1064"/>
      <c r="G71" s="1064"/>
      <c r="H71" s="1064"/>
      <c r="I71" s="1064"/>
      <c r="J71" s="1064"/>
      <c r="K71" s="1064"/>
      <c r="L71" s="1064"/>
      <c r="M71" s="1064"/>
      <c r="N71" s="1064"/>
      <c r="O71" s="1064"/>
      <c r="P71" s="1065"/>
      <c r="Q71" s="1066">
        <v>420</v>
      </c>
      <c r="R71" s="1060"/>
      <c r="S71" s="1060"/>
      <c r="T71" s="1060"/>
      <c r="U71" s="1060"/>
      <c r="V71" s="1060">
        <v>387</v>
      </c>
      <c r="W71" s="1060"/>
      <c r="X71" s="1060"/>
      <c r="Y71" s="1060"/>
      <c r="Z71" s="1060"/>
      <c r="AA71" s="1060">
        <v>33</v>
      </c>
      <c r="AB71" s="1060"/>
      <c r="AC71" s="1060"/>
      <c r="AD71" s="1060"/>
      <c r="AE71" s="1060"/>
      <c r="AF71" s="1060">
        <v>500</v>
      </c>
      <c r="AG71" s="1060"/>
      <c r="AH71" s="1060"/>
      <c r="AI71" s="1060"/>
      <c r="AJ71" s="1060"/>
      <c r="AK71" s="1060" t="s">
        <v>592</v>
      </c>
      <c r="AL71" s="1060"/>
      <c r="AM71" s="1060"/>
      <c r="AN71" s="1060"/>
      <c r="AO71" s="1060"/>
      <c r="AP71" s="1060">
        <v>391</v>
      </c>
      <c r="AQ71" s="1060"/>
      <c r="AR71" s="1060"/>
      <c r="AS71" s="1060"/>
      <c r="AT71" s="1060"/>
      <c r="AU71" s="1060">
        <v>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591</v>
      </c>
      <c r="C72" s="1064"/>
      <c r="D72" s="1064"/>
      <c r="E72" s="1064"/>
      <c r="F72" s="1064"/>
      <c r="G72" s="1064"/>
      <c r="H72" s="1064"/>
      <c r="I72" s="1064"/>
      <c r="J72" s="1064"/>
      <c r="K72" s="1064"/>
      <c r="L72" s="1064"/>
      <c r="M72" s="1064"/>
      <c r="N72" s="1064"/>
      <c r="O72" s="1064"/>
      <c r="P72" s="1065"/>
      <c r="Q72" s="1066">
        <v>715</v>
      </c>
      <c r="R72" s="1060"/>
      <c r="S72" s="1060"/>
      <c r="T72" s="1060"/>
      <c r="U72" s="1060"/>
      <c r="V72" s="1060">
        <v>708</v>
      </c>
      <c r="W72" s="1060"/>
      <c r="X72" s="1060"/>
      <c r="Y72" s="1060"/>
      <c r="Z72" s="1060"/>
      <c r="AA72" s="1060">
        <v>7</v>
      </c>
      <c r="AB72" s="1060"/>
      <c r="AC72" s="1060"/>
      <c r="AD72" s="1060"/>
      <c r="AE72" s="1060"/>
      <c r="AF72" s="1060">
        <v>7</v>
      </c>
      <c r="AG72" s="1060"/>
      <c r="AH72" s="1060"/>
      <c r="AI72" s="1060"/>
      <c r="AJ72" s="1060"/>
      <c r="AK72" s="1060" t="s">
        <v>595</v>
      </c>
      <c r="AL72" s="1060"/>
      <c r="AM72" s="1060"/>
      <c r="AN72" s="1060"/>
      <c r="AO72" s="1060"/>
      <c r="AP72" s="1060">
        <v>883</v>
      </c>
      <c r="AQ72" s="1060"/>
      <c r="AR72" s="1060"/>
      <c r="AS72" s="1060"/>
      <c r="AT72" s="1060"/>
      <c r="AU72" s="1060">
        <v>133</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594</v>
      </c>
      <c r="C73" s="1064"/>
      <c r="D73" s="1064"/>
      <c r="E73" s="1064"/>
      <c r="F73" s="1064"/>
      <c r="G73" s="1064"/>
      <c r="H73" s="1064"/>
      <c r="I73" s="1064"/>
      <c r="J73" s="1064"/>
      <c r="K73" s="1064"/>
      <c r="L73" s="1064"/>
      <c r="M73" s="1064"/>
      <c r="N73" s="1064"/>
      <c r="O73" s="1064"/>
      <c r="P73" s="1065"/>
      <c r="Q73" s="1066">
        <v>18</v>
      </c>
      <c r="R73" s="1060"/>
      <c r="S73" s="1060"/>
      <c r="T73" s="1060"/>
      <c r="U73" s="1060"/>
      <c r="V73" s="1060">
        <v>16</v>
      </c>
      <c r="W73" s="1060"/>
      <c r="X73" s="1060"/>
      <c r="Y73" s="1060"/>
      <c r="Z73" s="1060"/>
      <c r="AA73" s="1060">
        <v>2</v>
      </c>
      <c r="AB73" s="1060"/>
      <c r="AC73" s="1060"/>
      <c r="AD73" s="1060"/>
      <c r="AE73" s="1060"/>
      <c r="AF73" s="1060">
        <v>2</v>
      </c>
      <c r="AG73" s="1060"/>
      <c r="AH73" s="1060"/>
      <c r="AI73" s="1060"/>
      <c r="AJ73" s="1060"/>
      <c r="AK73" s="1060" t="s">
        <v>592</v>
      </c>
      <c r="AL73" s="1060"/>
      <c r="AM73" s="1060"/>
      <c r="AN73" s="1060"/>
      <c r="AO73" s="1060"/>
      <c r="AP73" s="1060" t="s">
        <v>592</v>
      </c>
      <c r="AQ73" s="1060"/>
      <c r="AR73" s="1060"/>
      <c r="AS73" s="1060"/>
      <c r="AT73" s="1060"/>
      <c r="AU73" s="1060" t="s">
        <v>592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593</v>
      </c>
      <c r="C74" s="1064"/>
      <c r="D74" s="1064"/>
      <c r="E74" s="1064"/>
      <c r="F74" s="1064"/>
      <c r="G74" s="1064"/>
      <c r="H74" s="1064"/>
      <c r="I74" s="1064"/>
      <c r="J74" s="1064"/>
      <c r="K74" s="1064"/>
      <c r="L74" s="1064"/>
      <c r="M74" s="1064"/>
      <c r="N74" s="1064"/>
      <c r="O74" s="1064"/>
      <c r="P74" s="1065"/>
      <c r="Q74" s="1066">
        <v>260</v>
      </c>
      <c r="R74" s="1060"/>
      <c r="S74" s="1060"/>
      <c r="T74" s="1060"/>
      <c r="U74" s="1060"/>
      <c r="V74" s="1060">
        <v>250</v>
      </c>
      <c r="W74" s="1060"/>
      <c r="X74" s="1060"/>
      <c r="Y74" s="1060"/>
      <c r="Z74" s="1060"/>
      <c r="AA74" s="1060">
        <v>10</v>
      </c>
      <c r="AB74" s="1060"/>
      <c r="AC74" s="1060"/>
      <c r="AD74" s="1060"/>
      <c r="AE74" s="1060"/>
      <c r="AF74" s="1060">
        <v>10</v>
      </c>
      <c r="AG74" s="1060"/>
      <c r="AH74" s="1060"/>
      <c r="AI74" s="1060"/>
      <c r="AJ74" s="1060"/>
      <c r="AK74" s="1060" t="s">
        <v>592</v>
      </c>
      <c r="AL74" s="1060"/>
      <c r="AM74" s="1060"/>
      <c r="AN74" s="1060"/>
      <c r="AO74" s="1060"/>
      <c r="AP74" s="1060">
        <v>11</v>
      </c>
      <c r="AQ74" s="1060"/>
      <c r="AR74" s="1060"/>
      <c r="AS74" s="1060"/>
      <c r="AT74" s="1060"/>
      <c r="AU74" s="1060">
        <v>6</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390</v>
      </c>
      <c r="B88" s="1033" t="s">
        <v>422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SUM(AF68:AJ87)</f>
        <v>597</v>
      </c>
      <c r="AG88" s="1048"/>
      <c r="AH88" s="1048"/>
      <c r="AI88" s="1048"/>
      <c r="AJ88" s="1048"/>
      <c r="AK88" s="1052"/>
      <c r="AL88" s="1052"/>
      <c r="AM88" s="1052"/>
      <c r="AN88" s="1052"/>
      <c r="AO88" s="1052"/>
      <c r="AP88" s="1048">
        <f>SUM(AP68:AT74)</f>
        <v>1285</v>
      </c>
      <c r="AQ88" s="1048"/>
      <c r="AR88" s="1048"/>
      <c r="AS88" s="1048"/>
      <c r="AT88" s="1048"/>
      <c r="AU88" s="1048">
        <f>SUM(AU68:AY74)</f>
        <v>140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3" t="s">
        <v>423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431</v>
      </c>
      <c r="AB109" s="983"/>
      <c r="AC109" s="983"/>
      <c r="AD109" s="983"/>
      <c r="AE109" s="984"/>
      <c r="AF109" s="985" t="s">
        <v>310</v>
      </c>
      <c r="AG109" s="983"/>
      <c r="AH109" s="983"/>
      <c r="AI109" s="983"/>
      <c r="AJ109" s="984"/>
      <c r="AK109" s="985" t="s">
        <v>309</v>
      </c>
      <c r="AL109" s="983"/>
      <c r="AM109" s="983"/>
      <c r="AN109" s="983"/>
      <c r="AO109" s="984"/>
      <c r="AP109" s="985" t="s">
        <v>432</v>
      </c>
      <c r="AQ109" s="983"/>
      <c r="AR109" s="983"/>
      <c r="AS109" s="983"/>
      <c r="AT109" s="1014"/>
      <c r="AU109" s="982" t="s">
        <v>430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431</v>
      </c>
      <c r="BR109" s="983"/>
      <c r="BS109" s="983"/>
      <c r="BT109" s="983"/>
      <c r="BU109" s="984"/>
      <c r="BV109" s="985" t="s">
        <v>310</v>
      </c>
      <c r="BW109" s="983"/>
      <c r="BX109" s="983"/>
      <c r="BY109" s="983"/>
      <c r="BZ109" s="984"/>
      <c r="CA109" s="985" t="s">
        <v>309</v>
      </c>
      <c r="CB109" s="983"/>
      <c r="CC109" s="983"/>
      <c r="CD109" s="983"/>
      <c r="CE109" s="984"/>
      <c r="CF109" s="1021" t="s">
        <v>432</v>
      </c>
      <c r="CG109" s="1021"/>
      <c r="CH109" s="1021"/>
      <c r="CI109" s="1021"/>
      <c r="CJ109" s="1021"/>
      <c r="CK109" s="985" t="s">
        <v>433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431</v>
      </c>
      <c r="DH109" s="983"/>
      <c r="DI109" s="983"/>
      <c r="DJ109" s="983"/>
      <c r="DK109" s="984"/>
      <c r="DL109" s="985" t="s">
        <v>310</v>
      </c>
      <c r="DM109" s="983"/>
      <c r="DN109" s="983"/>
      <c r="DO109" s="983"/>
      <c r="DP109" s="984"/>
      <c r="DQ109" s="985" t="s">
        <v>309</v>
      </c>
      <c r="DR109" s="983"/>
      <c r="DS109" s="983"/>
      <c r="DT109" s="983"/>
      <c r="DU109" s="984"/>
      <c r="DV109" s="985" t="s">
        <v>432</v>
      </c>
      <c r="DW109" s="983"/>
      <c r="DX109" s="983"/>
      <c r="DY109" s="983"/>
      <c r="DZ109" s="1014"/>
    </row>
    <row r="110" spans="1:131" s="246" customFormat="1" ht="26.25" customHeight="1" x14ac:dyDescent="0.15">
      <c r="A110" s="885" t="s">
        <v>434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2484169</v>
      </c>
      <c r="AB110" s="976"/>
      <c r="AC110" s="976"/>
      <c r="AD110" s="976"/>
      <c r="AE110" s="977"/>
      <c r="AF110" s="978">
        <v>2424725</v>
      </c>
      <c r="AG110" s="976"/>
      <c r="AH110" s="976"/>
      <c r="AI110" s="976"/>
      <c r="AJ110" s="977"/>
      <c r="AK110" s="978">
        <v>2539977</v>
      </c>
      <c r="AL110" s="976"/>
      <c r="AM110" s="976"/>
      <c r="AN110" s="976"/>
      <c r="AO110" s="977"/>
      <c r="AP110" s="979">
        <v>34.700000000000003</v>
      </c>
      <c r="AQ110" s="980"/>
      <c r="AR110" s="980"/>
      <c r="AS110" s="980"/>
      <c r="AT110" s="981"/>
      <c r="AU110" s="1015" t="s">
        <v>73</v>
      </c>
      <c r="AV110" s="1016"/>
      <c r="AW110" s="1016"/>
      <c r="AX110" s="1016"/>
      <c r="AY110" s="1016"/>
      <c r="AZ110" s="941" t="s">
        <v>435</v>
      </c>
      <c r="BA110" s="886"/>
      <c r="BB110" s="886"/>
      <c r="BC110" s="886"/>
      <c r="BD110" s="886"/>
      <c r="BE110" s="886"/>
      <c r="BF110" s="886"/>
      <c r="BG110" s="886"/>
      <c r="BH110" s="886"/>
      <c r="BI110" s="886"/>
      <c r="BJ110" s="886"/>
      <c r="BK110" s="886"/>
      <c r="BL110" s="886"/>
      <c r="BM110" s="886"/>
      <c r="BN110" s="886"/>
      <c r="BO110" s="886"/>
      <c r="BP110" s="887"/>
      <c r="BQ110" s="942">
        <v>22509578</v>
      </c>
      <c r="BR110" s="923"/>
      <c r="BS110" s="923"/>
      <c r="BT110" s="923"/>
      <c r="BU110" s="923"/>
      <c r="BV110" s="923">
        <v>23073996</v>
      </c>
      <c r="BW110" s="923"/>
      <c r="BX110" s="923"/>
      <c r="BY110" s="923"/>
      <c r="BZ110" s="923"/>
      <c r="CA110" s="923">
        <v>22575692</v>
      </c>
      <c r="CB110" s="923"/>
      <c r="CC110" s="923"/>
      <c r="CD110" s="923"/>
      <c r="CE110" s="923"/>
      <c r="CF110" s="947">
        <v>308</v>
      </c>
      <c r="CG110" s="948"/>
      <c r="CH110" s="948"/>
      <c r="CI110" s="948"/>
      <c r="CJ110" s="948"/>
      <c r="CK110" s="1011" t="s">
        <v>436</v>
      </c>
      <c r="CL110" s="897"/>
      <c r="CM110" s="972" t="s">
        <v>437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181</v>
      </c>
      <c r="DH110" s="923"/>
      <c r="DI110" s="923"/>
      <c r="DJ110" s="923"/>
      <c r="DK110" s="923"/>
      <c r="DL110" s="923" t="s">
        <v>181</v>
      </c>
      <c r="DM110" s="923"/>
      <c r="DN110" s="923"/>
      <c r="DO110" s="923"/>
      <c r="DP110" s="923"/>
      <c r="DQ110" s="923" t="s">
        <v>181</v>
      </c>
      <c r="DR110" s="923"/>
      <c r="DS110" s="923"/>
      <c r="DT110" s="923"/>
      <c r="DU110" s="923"/>
      <c r="DV110" s="924" t="s">
        <v>181</v>
      </c>
      <c r="DW110" s="924"/>
      <c r="DX110" s="924"/>
      <c r="DY110" s="924"/>
      <c r="DZ110" s="925"/>
    </row>
    <row r="111" spans="1:131" s="246" customFormat="1" ht="26.25" customHeight="1" x14ac:dyDescent="0.15">
      <c r="A111" s="852" t="s">
        <v>438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414</v>
      </c>
      <c r="AB111" s="1004"/>
      <c r="AC111" s="1004"/>
      <c r="AD111" s="1004"/>
      <c r="AE111" s="1005"/>
      <c r="AF111" s="1006" t="s">
        <v>414</v>
      </c>
      <c r="AG111" s="1004"/>
      <c r="AH111" s="1004"/>
      <c r="AI111" s="1004"/>
      <c r="AJ111" s="1005"/>
      <c r="AK111" s="1006" t="s">
        <v>181</v>
      </c>
      <c r="AL111" s="1004"/>
      <c r="AM111" s="1004"/>
      <c r="AN111" s="1004"/>
      <c r="AO111" s="1005"/>
      <c r="AP111" s="1007" t="s">
        <v>181</v>
      </c>
      <c r="AQ111" s="1008"/>
      <c r="AR111" s="1008"/>
      <c r="AS111" s="1008"/>
      <c r="AT111" s="1009"/>
      <c r="AU111" s="1017"/>
      <c r="AV111" s="1018"/>
      <c r="AW111" s="1018"/>
      <c r="AX111" s="1018"/>
      <c r="AY111" s="1018"/>
      <c r="AZ111" s="893" t="s">
        <v>439</v>
      </c>
      <c r="BA111" s="828"/>
      <c r="BB111" s="828"/>
      <c r="BC111" s="828"/>
      <c r="BD111" s="828"/>
      <c r="BE111" s="828"/>
      <c r="BF111" s="828"/>
      <c r="BG111" s="828"/>
      <c r="BH111" s="828"/>
      <c r="BI111" s="828"/>
      <c r="BJ111" s="828"/>
      <c r="BK111" s="828"/>
      <c r="BL111" s="828"/>
      <c r="BM111" s="828"/>
      <c r="BN111" s="828"/>
      <c r="BO111" s="828"/>
      <c r="BP111" s="829"/>
      <c r="BQ111" s="894">
        <v>79961</v>
      </c>
      <c r="BR111" s="895"/>
      <c r="BS111" s="895"/>
      <c r="BT111" s="895"/>
      <c r="BU111" s="895"/>
      <c r="BV111" s="895">
        <v>67393</v>
      </c>
      <c r="BW111" s="895"/>
      <c r="BX111" s="895"/>
      <c r="BY111" s="895"/>
      <c r="BZ111" s="895"/>
      <c r="CA111" s="895">
        <v>53915</v>
      </c>
      <c r="CB111" s="895"/>
      <c r="CC111" s="895"/>
      <c r="CD111" s="895"/>
      <c r="CE111" s="895"/>
      <c r="CF111" s="956">
        <v>0.7</v>
      </c>
      <c r="CG111" s="957"/>
      <c r="CH111" s="957"/>
      <c r="CI111" s="957"/>
      <c r="CJ111" s="957"/>
      <c r="CK111" s="1012"/>
      <c r="CL111" s="899"/>
      <c r="CM111" s="902" t="s">
        <v>440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181</v>
      </c>
      <c r="DH111" s="895"/>
      <c r="DI111" s="895"/>
      <c r="DJ111" s="895"/>
      <c r="DK111" s="895"/>
      <c r="DL111" s="895" t="s">
        <v>414</v>
      </c>
      <c r="DM111" s="895"/>
      <c r="DN111" s="895"/>
      <c r="DO111" s="895"/>
      <c r="DP111" s="895"/>
      <c r="DQ111" s="895" t="s">
        <v>181</v>
      </c>
      <c r="DR111" s="895"/>
      <c r="DS111" s="895"/>
      <c r="DT111" s="895"/>
      <c r="DU111" s="895"/>
      <c r="DV111" s="872" t="s">
        <v>414</v>
      </c>
      <c r="DW111" s="872"/>
      <c r="DX111" s="872"/>
      <c r="DY111" s="872"/>
      <c r="DZ111" s="873"/>
    </row>
    <row r="112" spans="1:131" s="246" customFormat="1" ht="26.25" customHeight="1" x14ac:dyDescent="0.15">
      <c r="A112" s="997" t="s">
        <v>441</v>
      </c>
      <c r="B112" s="998"/>
      <c r="C112" s="828" t="s">
        <v>442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181</v>
      </c>
      <c r="AB112" s="858"/>
      <c r="AC112" s="858"/>
      <c r="AD112" s="858"/>
      <c r="AE112" s="859"/>
      <c r="AF112" s="860" t="s">
        <v>181</v>
      </c>
      <c r="AG112" s="858"/>
      <c r="AH112" s="858"/>
      <c r="AI112" s="858"/>
      <c r="AJ112" s="859"/>
      <c r="AK112" s="860" t="s">
        <v>181</v>
      </c>
      <c r="AL112" s="858"/>
      <c r="AM112" s="858"/>
      <c r="AN112" s="858"/>
      <c r="AO112" s="859"/>
      <c r="AP112" s="905" t="s">
        <v>181</v>
      </c>
      <c r="AQ112" s="906"/>
      <c r="AR112" s="906"/>
      <c r="AS112" s="906"/>
      <c r="AT112" s="907"/>
      <c r="AU112" s="1017"/>
      <c r="AV112" s="1018"/>
      <c r="AW112" s="1018"/>
      <c r="AX112" s="1018"/>
      <c r="AY112" s="1018"/>
      <c r="AZ112" s="893" t="s">
        <v>443</v>
      </c>
      <c r="BA112" s="828"/>
      <c r="BB112" s="828"/>
      <c r="BC112" s="828"/>
      <c r="BD112" s="828"/>
      <c r="BE112" s="828"/>
      <c r="BF112" s="828"/>
      <c r="BG112" s="828"/>
      <c r="BH112" s="828"/>
      <c r="BI112" s="828"/>
      <c r="BJ112" s="828"/>
      <c r="BK112" s="828"/>
      <c r="BL112" s="828"/>
      <c r="BM112" s="828"/>
      <c r="BN112" s="828"/>
      <c r="BO112" s="828"/>
      <c r="BP112" s="829"/>
      <c r="BQ112" s="894">
        <v>8899622</v>
      </c>
      <c r="BR112" s="895"/>
      <c r="BS112" s="895"/>
      <c r="BT112" s="895"/>
      <c r="BU112" s="895"/>
      <c r="BV112" s="895">
        <v>9068411</v>
      </c>
      <c r="BW112" s="895"/>
      <c r="BX112" s="895"/>
      <c r="BY112" s="895"/>
      <c r="BZ112" s="895"/>
      <c r="CA112" s="895">
        <v>8644593</v>
      </c>
      <c r="CB112" s="895"/>
      <c r="CC112" s="895"/>
      <c r="CD112" s="895"/>
      <c r="CE112" s="895"/>
      <c r="CF112" s="956">
        <v>117.9</v>
      </c>
      <c r="CG112" s="957"/>
      <c r="CH112" s="957"/>
      <c r="CI112" s="957"/>
      <c r="CJ112" s="957"/>
      <c r="CK112" s="1012"/>
      <c r="CL112" s="899"/>
      <c r="CM112" s="902" t="s">
        <v>444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68414</v>
      </c>
      <c r="DH112" s="895"/>
      <c r="DI112" s="895"/>
      <c r="DJ112" s="895"/>
      <c r="DK112" s="895"/>
      <c r="DL112" s="895">
        <v>67393</v>
      </c>
      <c r="DM112" s="895"/>
      <c r="DN112" s="895"/>
      <c r="DO112" s="895"/>
      <c r="DP112" s="895"/>
      <c r="DQ112" s="895">
        <v>53915</v>
      </c>
      <c r="DR112" s="895"/>
      <c r="DS112" s="895"/>
      <c r="DT112" s="895"/>
      <c r="DU112" s="895"/>
      <c r="DV112" s="872">
        <v>0.7</v>
      </c>
      <c r="DW112" s="872"/>
      <c r="DX112" s="872"/>
      <c r="DY112" s="872"/>
      <c r="DZ112" s="873"/>
    </row>
    <row r="113" spans="1:130" s="246" customFormat="1" ht="26.25" customHeight="1" x14ac:dyDescent="0.15">
      <c r="A113" s="999"/>
      <c r="B113" s="1000"/>
      <c r="C113" s="828" t="s">
        <v>445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665169</v>
      </c>
      <c r="AB113" s="1004"/>
      <c r="AC113" s="1004"/>
      <c r="AD113" s="1004"/>
      <c r="AE113" s="1005"/>
      <c r="AF113" s="1006">
        <v>696396</v>
      </c>
      <c r="AG113" s="1004"/>
      <c r="AH113" s="1004"/>
      <c r="AI113" s="1004"/>
      <c r="AJ113" s="1005"/>
      <c r="AK113" s="1006">
        <v>673822</v>
      </c>
      <c r="AL113" s="1004"/>
      <c r="AM113" s="1004"/>
      <c r="AN113" s="1004"/>
      <c r="AO113" s="1005"/>
      <c r="AP113" s="1007">
        <v>9.1999999999999993</v>
      </c>
      <c r="AQ113" s="1008"/>
      <c r="AR113" s="1008"/>
      <c r="AS113" s="1008"/>
      <c r="AT113" s="1009"/>
      <c r="AU113" s="1017"/>
      <c r="AV113" s="1018"/>
      <c r="AW113" s="1018"/>
      <c r="AX113" s="1018"/>
      <c r="AY113" s="1018"/>
      <c r="AZ113" s="893" t="s">
        <v>446</v>
      </c>
      <c r="BA113" s="828"/>
      <c r="BB113" s="828"/>
      <c r="BC113" s="828"/>
      <c r="BD113" s="828"/>
      <c r="BE113" s="828"/>
      <c r="BF113" s="828"/>
      <c r="BG113" s="828"/>
      <c r="BH113" s="828"/>
      <c r="BI113" s="828"/>
      <c r="BJ113" s="828"/>
      <c r="BK113" s="828"/>
      <c r="BL113" s="828"/>
      <c r="BM113" s="828"/>
      <c r="BN113" s="828"/>
      <c r="BO113" s="828"/>
      <c r="BP113" s="829"/>
      <c r="BQ113" s="894">
        <v>259963</v>
      </c>
      <c r="BR113" s="895"/>
      <c r="BS113" s="895"/>
      <c r="BT113" s="895"/>
      <c r="BU113" s="895"/>
      <c r="BV113" s="895">
        <v>161910</v>
      </c>
      <c r="BW113" s="895"/>
      <c r="BX113" s="895"/>
      <c r="BY113" s="895"/>
      <c r="BZ113" s="895"/>
      <c r="CA113" s="895">
        <v>140585</v>
      </c>
      <c r="CB113" s="895"/>
      <c r="CC113" s="895"/>
      <c r="CD113" s="895"/>
      <c r="CE113" s="895"/>
      <c r="CF113" s="956">
        <v>1.9</v>
      </c>
      <c r="CG113" s="957"/>
      <c r="CH113" s="957"/>
      <c r="CI113" s="957"/>
      <c r="CJ113" s="957"/>
      <c r="CK113" s="1012"/>
      <c r="CL113" s="899"/>
      <c r="CM113" s="902" t="s">
        <v>447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11547</v>
      </c>
      <c r="DH113" s="858"/>
      <c r="DI113" s="858"/>
      <c r="DJ113" s="858"/>
      <c r="DK113" s="859"/>
      <c r="DL113" s="860" t="s">
        <v>181</v>
      </c>
      <c r="DM113" s="858"/>
      <c r="DN113" s="858"/>
      <c r="DO113" s="858"/>
      <c r="DP113" s="859"/>
      <c r="DQ113" s="860" t="s">
        <v>181</v>
      </c>
      <c r="DR113" s="858"/>
      <c r="DS113" s="858"/>
      <c r="DT113" s="858"/>
      <c r="DU113" s="859"/>
      <c r="DV113" s="905" t="s">
        <v>181</v>
      </c>
      <c r="DW113" s="906"/>
      <c r="DX113" s="906"/>
      <c r="DY113" s="906"/>
      <c r="DZ113" s="907"/>
    </row>
    <row r="114" spans="1:130" s="246" customFormat="1" ht="26.25" customHeight="1" x14ac:dyDescent="0.15">
      <c r="A114" s="999"/>
      <c r="B114" s="1000"/>
      <c r="C114" s="828" t="s">
        <v>448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109667</v>
      </c>
      <c r="AB114" s="858"/>
      <c r="AC114" s="858"/>
      <c r="AD114" s="858"/>
      <c r="AE114" s="859"/>
      <c r="AF114" s="860">
        <v>98429</v>
      </c>
      <c r="AG114" s="858"/>
      <c r="AH114" s="858"/>
      <c r="AI114" s="858"/>
      <c r="AJ114" s="859"/>
      <c r="AK114" s="860">
        <v>24914</v>
      </c>
      <c r="AL114" s="858"/>
      <c r="AM114" s="858"/>
      <c r="AN114" s="858"/>
      <c r="AO114" s="859"/>
      <c r="AP114" s="905">
        <v>0.3</v>
      </c>
      <c r="AQ114" s="906"/>
      <c r="AR114" s="906"/>
      <c r="AS114" s="906"/>
      <c r="AT114" s="907"/>
      <c r="AU114" s="1017"/>
      <c r="AV114" s="1018"/>
      <c r="AW114" s="1018"/>
      <c r="AX114" s="1018"/>
      <c r="AY114" s="1018"/>
      <c r="AZ114" s="893" t="s">
        <v>449</v>
      </c>
      <c r="BA114" s="828"/>
      <c r="BB114" s="828"/>
      <c r="BC114" s="828"/>
      <c r="BD114" s="828"/>
      <c r="BE114" s="828"/>
      <c r="BF114" s="828"/>
      <c r="BG114" s="828"/>
      <c r="BH114" s="828"/>
      <c r="BI114" s="828"/>
      <c r="BJ114" s="828"/>
      <c r="BK114" s="828"/>
      <c r="BL114" s="828"/>
      <c r="BM114" s="828"/>
      <c r="BN114" s="828"/>
      <c r="BO114" s="828"/>
      <c r="BP114" s="829"/>
      <c r="BQ114" s="894">
        <v>1906040</v>
      </c>
      <c r="BR114" s="895"/>
      <c r="BS114" s="895"/>
      <c r="BT114" s="895"/>
      <c r="BU114" s="895"/>
      <c r="BV114" s="895">
        <v>1856502</v>
      </c>
      <c r="BW114" s="895"/>
      <c r="BX114" s="895"/>
      <c r="BY114" s="895"/>
      <c r="BZ114" s="895"/>
      <c r="CA114" s="895">
        <v>1726937</v>
      </c>
      <c r="CB114" s="895"/>
      <c r="CC114" s="895"/>
      <c r="CD114" s="895"/>
      <c r="CE114" s="895"/>
      <c r="CF114" s="956">
        <v>23.6</v>
      </c>
      <c r="CG114" s="957"/>
      <c r="CH114" s="957"/>
      <c r="CI114" s="957"/>
      <c r="CJ114" s="957"/>
      <c r="CK114" s="1012"/>
      <c r="CL114" s="899"/>
      <c r="CM114" s="902" t="s">
        <v>450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181</v>
      </c>
      <c r="DH114" s="858"/>
      <c r="DI114" s="858"/>
      <c r="DJ114" s="858"/>
      <c r="DK114" s="859"/>
      <c r="DL114" s="860" t="s">
        <v>181</v>
      </c>
      <c r="DM114" s="858"/>
      <c r="DN114" s="858"/>
      <c r="DO114" s="858"/>
      <c r="DP114" s="859"/>
      <c r="DQ114" s="860" t="s">
        <v>181</v>
      </c>
      <c r="DR114" s="858"/>
      <c r="DS114" s="858"/>
      <c r="DT114" s="858"/>
      <c r="DU114" s="859"/>
      <c r="DV114" s="905" t="s">
        <v>181</v>
      </c>
      <c r="DW114" s="906"/>
      <c r="DX114" s="906"/>
      <c r="DY114" s="906"/>
      <c r="DZ114" s="907"/>
    </row>
    <row r="115" spans="1:130" s="246" customFormat="1" ht="26.25" customHeight="1" x14ac:dyDescent="0.15">
      <c r="A115" s="999"/>
      <c r="B115" s="1000"/>
      <c r="C115" s="828" t="s">
        <v>451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70524</v>
      </c>
      <c r="AB115" s="1004"/>
      <c r="AC115" s="1004"/>
      <c r="AD115" s="1004"/>
      <c r="AE115" s="1005"/>
      <c r="AF115" s="1006">
        <v>55907</v>
      </c>
      <c r="AG115" s="1004"/>
      <c r="AH115" s="1004"/>
      <c r="AI115" s="1004"/>
      <c r="AJ115" s="1005"/>
      <c r="AK115" s="1006">
        <v>39919</v>
      </c>
      <c r="AL115" s="1004"/>
      <c r="AM115" s="1004"/>
      <c r="AN115" s="1004"/>
      <c r="AO115" s="1005"/>
      <c r="AP115" s="1007">
        <v>0.5</v>
      </c>
      <c r="AQ115" s="1008"/>
      <c r="AR115" s="1008"/>
      <c r="AS115" s="1008"/>
      <c r="AT115" s="1009"/>
      <c r="AU115" s="1017"/>
      <c r="AV115" s="1018"/>
      <c r="AW115" s="1018"/>
      <c r="AX115" s="1018"/>
      <c r="AY115" s="1018"/>
      <c r="AZ115" s="893" t="s">
        <v>452</v>
      </c>
      <c r="BA115" s="828"/>
      <c r="BB115" s="828"/>
      <c r="BC115" s="828"/>
      <c r="BD115" s="828"/>
      <c r="BE115" s="828"/>
      <c r="BF115" s="828"/>
      <c r="BG115" s="828"/>
      <c r="BH115" s="828"/>
      <c r="BI115" s="828"/>
      <c r="BJ115" s="828"/>
      <c r="BK115" s="828"/>
      <c r="BL115" s="828"/>
      <c r="BM115" s="828"/>
      <c r="BN115" s="828"/>
      <c r="BO115" s="828"/>
      <c r="BP115" s="829"/>
      <c r="BQ115" s="894" t="s">
        <v>414</v>
      </c>
      <c r="BR115" s="895"/>
      <c r="BS115" s="895"/>
      <c r="BT115" s="895"/>
      <c r="BU115" s="895"/>
      <c r="BV115" s="895">
        <v>2252</v>
      </c>
      <c r="BW115" s="895"/>
      <c r="BX115" s="895"/>
      <c r="BY115" s="895"/>
      <c r="BZ115" s="895"/>
      <c r="CA115" s="895">
        <v>1210</v>
      </c>
      <c r="CB115" s="895"/>
      <c r="CC115" s="895"/>
      <c r="CD115" s="895"/>
      <c r="CE115" s="895"/>
      <c r="CF115" s="956">
        <v>0</v>
      </c>
      <c r="CG115" s="957"/>
      <c r="CH115" s="957"/>
      <c r="CI115" s="957"/>
      <c r="CJ115" s="957"/>
      <c r="CK115" s="1012"/>
      <c r="CL115" s="899"/>
      <c r="CM115" s="893" t="s">
        <v>453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181</v>
      </c>
      <c r="DH115" s="858"/>
      <c r="DI115" s="858"/>
      <c r="DJ115" s="858"/>
      <c r="DK115" s="859"/>
      <c r="DL115" s="860" t="s">
        <v>181</v>
      </c>
      <c r="DM115" s="858"/>
      <c r="DN115" s="858"/>
      <c r="DO115" s="858"/>
      <c r="DP115" s="859"/>
      <c r="DQ115" s="860" t="s">
        <v>181</v>
      </c>
      <c r="DR115" s="858"/>
      <c r="DS115" s="858"/>
      <c r="DT115" s="858"/>
      <c r="DU115" s="859"/>
      <c r="DV115" s="905" t="s">
        <v>414</v>
      </c>
      <c r="DW115" s="906"/>
      <c r="DX115" s="906"/>
      <c r="DY115" s="906"/>
      <c r="DZ115" s="907"/>
    </row>
    <row r="116" spans="1:130" s="246" customFormat="1" ht="26.25" customHeight="1" x14ac:dyDescent="0.15">
      <c r="A116" s="1001"/>
      <c r="B116" s="1002"/>
      <c r="C116" s="961" t="s">
        <v>454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347</v>
      </c>
      <c r="AB116" s="858"/>
      <c r="AC116" s="858"/>
      <c r="AD116" s="858"/>
      <c r="AE116" s="859"/>
      <c r="AF116" s="860">
        <v>887</v>
      </c>
      <c r="AG116" s="858"/>
      <c r="AH116" s="858"/>
      <c r="AI116" s="858"/>
      <c r="AJ116" s="859"/>
      <c r="AK116" s="860">
        <v>813</v>
      </c>
      <c r="AL116" s="858"/>
      <c r="AM116" s="858"/>
      <c r="AN116" s="858"/>
      <c r="AO116" s="859"/>
      <c r="AP116" s="905">
        <v>0</v>
      </c>
      <c r="AQ116" s="906"/>
      <c r="AR116" s="906"/>
      <c r="AS116" s="906"/>
      <c r="AT116" s="907"/>
      <c r="AU116" s="1017"/>
      <c r="AV116" s="1018"/>
      <c r="AW116" s="1018"/>
      <c r="AX116" s="1018"/>
      <c r="AY116" s="1018"/>
      <c r="AZ116" s="944" t="s">
        <v>455</v>
      </c>
      <c r="BA116" s="945"/>
      <c r="BB116" s="945"/>
      <c r="BC116" s="945"/>
      <c r="BD116" s="945"/>
      <c r="BE116" s="945"/>
      <c r="BF116" s="945"/>
      <c r="BG116" s="945"/>
      <c r="BH116" s="945"/>
      <c r="BI116" s="945"/>
      <c r="BJ116" s="945"/>
      <c r="BK116" s="945"/>
      <c r="BL116" s="945"/>
      <c r="BM116" s="945"/>
      <c r="BN116" s="945"/>
      <c r="BO116" s="945"/>
      <c r="BP116" s="946"/>
      <c r="BQ116" s="894" t="s">
        <v>181</v>
      </c>
      <c r="BR116" s="895"/>
      <c r="BS116" s="895"/>
      <c r="BT116" s="895"/>
      <c r="BU116" s="895"/>
      <c r="BV116" s="895" t="s">
        <v>181</v>
      </c>
      <c r="BW116" s="895"/>
      <c r="BX116" s="895"/>
      <c r="BY116" s="895"/>
      <c r="BZ116" s="895"/>
      <c r="CA116" s="895" t="s">
        <v>414</v>
      </c>
      <c r="CB116" s="895"/>
      <c r="CC116" s="895"/>
      <c r="CD116" s="895"/>
      <c r="CE116" s="895"/>
      <c r="CF116" s="956" t="s">
        <v>181</v>
      </c>
      <c r="CG116" s="957"/>
      <c r="CH116" s="957"/>
      <c r="CI116" s="957"/>
      <c r="CJ116" s="957"/>
      <c r="CK116" s="1012"/>
      <c r="CL116" s="899"/>
      <c r="CM116" s="902" t="s">
        <v>456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181</v>
      </c>
      <c r="DH116" s="858"/>
      <c r="DI116" s="858"/>
      <c r="DJ116" s="858"/>
      <c r="DK116" s="859"/>
      <c r="DL116" s="860" t="s">
        <v>181</v>
      </c>
      <c r="DM116" s="858"/>
      <c r="DN116" s="858"/>
      <c r="DO116" s="858"/>
      <c r="DP116" s="859"/>
      <c r="DQ116" s="860" t="s">
        <v>181</v>
      </c>
      <c r="DR116" s="858"/>
      <c r="DS116" s="858"/>
      <c r="DT116" s="858"/>
      <c r="DU116" s="859"/>
      <c r="DV116" s="905" t="s">
        <v>181</v>
      </c>
      <c r="DW116" s="906"/>
      <c r="DX116" s="906"/>
      <c r="DY116" s="906"/>
      <c r="DZ116" s="907"/>
    </row>
    <row r="117" spans="1:130" s="246" customFormat="1" ht="26.25" customHeight="1" x14ac:dyDescent="0.15">
      <c r="A117" s="982" t="s">
        <v>190</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457</v>
      </c>
      <c r="Z117" s="984"/>
      <c r="AA117" s="989">
        <v>3329876</v>
      </c>
      <c r="AB117" s="990"/>
      <c r="AC117" s="990"/>
      <c r="AD117" s="990"/>
      <c r="AE117" s="991"/>
      <c r="AF117" s="992">
        <v>3276344</v>
      </c>
      <c r="AG117" s="990"/>
      <c r="AH117" s="990"/>
      <c r="AI117" s="990"/>
      <c r="AJ117" s="991"/>
      <c r="AK117" s="992">
        <v>3279445</v>
      </c>
      <c r="AL117" s="990"/>
      <c r="AM117" s="990"/>
      <c r="AN117" s="990"/>
      <c r="AO117" s="991"/>
      <c r="AP117" s="993"/>
      <c r="AQ117" s="994"/>
      <c r="AR117" s="994"/>
      <c r="AS117" s="994"/>
      <c r="AT117" s="995"/>
      <c r="AU117" s="1017"/>
      <c r="AV117" s="1018"/>
      <c r="AW117" s="1018"/>
      <c r="AX117" s="1018"/>
      <c r="AY117" s="1018"/>
      <c r="AZ117" s="944" t="s">
        <v>458</v>
      </c>
      <c r="BA117" s="945"/>
      <c r="BB117" s="945"/>
      <c r="BC117" s="945"/>
      <c r="BD117" s="945"/>
      <c r="BE117" s="945"/>
      <c r="BF117" s="945"/>
      <c r="BG117" s="945"/>
      <c r="BH117" s="945"/>
      <c r="BI117" s="945"/>
      <c r="BJ117" s="945"/>
      <c r="BK117" s="945"/>
      <c r="BL117" s="945"/>
      <c r="BM117" s="945"/>
      <c r="BN117" s="945"/>
      <c r="BO117" s="945"/>
      <c r="BP117" s="946"/>
      <c r="BQ117" s="894" t="s">
        <v>181</v>
      </c>
      <c r="BR117" s="895"/>
      <c r="BS117" s="895"/>
      <c r="BT117" s="895"/>
      <c r="BU117" s="895"/>
      <c r="BV117" s="895" t="s">
        <v>414</v>
      </c>
      <c r="BW117" s="895"/>
      <c r="BX117" s="895"/>
      <c r="BY117" s="895"/>
      <c r="BZ117" s="895"/>
      <c r="CA117" s="895" t="s">
        <v>181</v>
      </c>
      <c r="CB117" s="895"/>
      <c r="CC117" s="895"/>
      <c r="CD117" s="895"/>
      <c r="CE117" s="895"/>
      <c r="CF117" s="956" t="s">
        <v>181</v>
      </c>
      <c r="CG117" s="957"/>
      <c r="CH117" s="957"/>
      <c r="CI117" s="957"/>
      <c r="CJ117" s="957"/>
      <c r="CK117" s="1012"/>
      <c r="CL117" s="899"/>
      <c r="CM117" s="902" t="s">
        <v>459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181</v>
      </c>
      <c r="DH117" s="858"/>
      <c r="DI117" s="858"/>
      <c r="DJ117" s="858"/>
      <c r="DK117" s="859"/>
      <c r="DL117" s="860" t="s">
        <v>181</v>
      </c>
      <c r="DM117" s="858"/>
      <c r="DN117" s="858"/>
      <c r="DO117" s="858"/>
      <c r="DP117" s="859"/>
      <c r="DQ117" s="860" t="s">
        <v>181</v>
      </c>
      <c r="DR117" s="858"/>
      <c r="DS117" s="858"/>
      <c r="DT117" s="858"/>
      <c r="DU117" s="859"/>
      <c r="DV117" s="905" t="s">
        <v>414</v>
      </c>
      <c r="DW117" s="906"/>
      <c r="DX117" s="906"/>
      <c r="DY117" s="906"/>
      <c r="DZ117" s="907"/>
    </row>
    <row r="118" spans="1:130" s="246" customFormat="1" ht="26.25" customHeight="1" x14ac:dyDescent="0.15">
      <c r="A118" s="982" t="s">
        <v>433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431</v>
      </c>
      <c r="AB118" s="983"/>
      <c r="AC118" s="983"/>
      <c r="AD118" s="983"/>
      <c r="AE118" s="984"/>
      <c r="AF118" s="985" t="s">
        <v>310</v>
      </c>
      <c r="AG118" s="983"/>
      <c r="AH118" s="983"/>
      <c r="AI118" s="983"/>
      <c r="AJ118" s="984"/>
      <c r="AK118" s="985" t="s">
        <v>309</v>
      </c>
      <c r="AL118" s="983"/>
      <c r="AM118" s="983"/>
      <c r="AN118" s="983"/>
      <c r="AO118" s="984"/>
      <c r="AP118" s="986" t="s">
        <v>432</v>
      </c>
      <c r="AQ118" s="987"/>
      <c r="AR118" s="987"/>
      <c r="AS118" s="987"/>
      <c r="AT118" s="988"/>
      <c r="AU118" s="1017"/>
      <c r="AV118" s="1018"/>
      <c r="AW118" s="1018"/>
      <c r="AX118" s="1018"/>
      <c r="AY118" s="1018"/>
      <c r="AZ118" s="960" t="s">
        <v>460</v>
      </c>
      <c r="BA118" s="961"/>
      <c r="BB118" s="961"/>
      <c r="BC118" s="961"/>
      <c r="BD118" s="961"/>
      <c r="BE118" s="961"/>
      <c r="BF118" s="961"/>
      <c r="BG118" s="961"/>
      <c r="BH118" s="961"/>
      <c r="BI118" s="961"/>
      <c r="BJ118" s="961"/>
      <c r="BK118" s="961"/>
      <c r="BL118" s="961"/>
      <c r="BM118" s="961"/>
      <c r="BN118" s="961"/>
      <c r="BO118" s="961"/>
      <c r="BP118" s="962"/>
      <c r="BQ118" s="963" t="s">
        <v>181</v>
      </c>
      <c r="BR118" s="926"/>
      <c r="BS118" s="926"/>
      <c r="BT118" s="926"/>
      <c r="BU118" s="926"/>
      <c r="BV118" s="926" t="s">
        <v>181</v>
      </c>
      <c r="BW118" s="926"/>
      <c r="BX118" s="926"/>
      <c r="BY118" s="926"/>
      <c r="BZ118" s="926"/>
      <c r="CA118" s="926" t="s">
        <v>181</v>
      </c>
      <c r="CB118" s="926"/>
      <c r="CC118" s="926"/>
      <c r="CD118" s="926"/>
      <c r="CE118" s="926"/>
      <c r="CF118" s="956" t="s">
        <v>414</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181</v>
      </c>
      <c r="DH118" s="858"/>
      <c r="DI118" s="858"/>
      <c r="DJ118" s="858"/>
      <c r="DK118" s="859"/>
      <c r="DL118" s="860" t="s">
        <v>181</v>
      </c>
      <c r="DM118" s="858"/>
      <c r="DN118" s="858"/>
      <c r="DO118" s="858"/>
      <c r="DP118" s="859"/>
      <c r="DQ118" s="860" t="s">
        <v>181</v>
      </c>
      <c r="DR118" s="858"/>
      <c r="DS118" s="858"/>
      <c r="DT118" s="858"/>
      <c r="DU118" s="859"/>
      <c r="DV118" s="905" t="s">
        <v>181</v>
      </c>
      <c r="DW118" s="906"/>
      <c r="DX118" s="906"/>
      <c r="DY118" s="906"/>
      <c r="DZ118" s="907"/>
    </row>
    <row r="119" spans="1:130" s="246" customFormat="1" ht="26.25" customHeight="1" x14ac:dyDescent="0.15">
      <c r="A119" s="896" t="s">
        <v>436</v>
      </c>
      <c r="B119" s="897"/>
      <c r="C119" s="972" t="s">
        <v>437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181</v>
      </c>
      <c r="AB119" s="976"/>
      <c r="AC119" s="976"/>
      <c r="AD119" s="976"/>
      <c r="AE119" s="977"/>
      <c r="AF119" s="978" t="s">
        <v>181</v>
      </c>
      <c r="AG119" s="976"/>
      <c r="AH119" s="976"/>
      <c r="AI119" s="976"/>
      <c r="AJ119" s="977"/>
      <c r="AK119" s="978" t="s">
        <v>181</v>
      </c>
      <c r="AL119" s="976"/>
      <c r="AM119" s="976"/>
      <c r="AN119" s="976"/>
      <c r="AO119" s="977"/>
      <c r="AP119" s="979" t="s">
        <v>181</v>
      </c>
      <c r="AQ119" s="980"/>
      <c r="AR119" s="980"/>
      <c r="AS119" s="980"/>
      <c r="AT119" s="981"/>
      <c r="AU119" s="1019"/>
      <c r="AV119" s="1020"/>
      <c r="AW119" s="1020"/>
      <c r="AX119" s="1020"/>
      <c r="AY119" s="1020"/>
      <c r="AZ119" s="277" t="s">
        <v>190</v>
      </c>
      <c r="BA119" s="277"/>
      <c r="BB119" s="277"/>
      <c r="BC119" s="277"/>
      <c r="BD119" s="277"/>
      <c r="BE119" s="277"/>
      <c r="BF119" s="277"/>
      <c r="BG119" s="277"/>
      <c r="BH119" s="277"/>
      <c r="BI119" s="277"/>
      <c r="BJ119" s="277"/>
      <c r="BK119" s="277"/>
      <c r="BL119" s="277"/>
      <c r="BM119" s="277"/>
      <c r="BN119" s="277"/>
      <c r="BO119" s="958" t="s">
        <v>462</v>
      </c>
      <c r="BP119" s="959"/>
      <c r="BQ119" s="963">
        <v>33655164</v>
      </c>
      <c r="BR119" s="926"/>
      <c r="BS119" s="926"/>
      <c r="BT119" s="926"/>
      <c r="BU119" s="926"/>
      <c r="BV119" s="926">
        <v>34230464</v>
      </c>
      <c r="BW119" s="926"/>
      <c r="BX119" s="926"/>
      <c r="BY119" s="926"/>
      <c r="BZ119" s="926"/>
      <c r="CA119" s="926">
        <v>33142932</v>
      </c>
      <c r="CB119" s="926"/>
      <c r="CC119" s="926"/>
      <c r="CD119" s="926"/>
      <c r="CE119" s="926"/>
      <c r="CF119" s="824"/>
      <c r="CG119" s="825"/>
      <c r="CH119" s="825"/>
      <c r="CI119" s="825"/>
      <c r="CJ119" s="915"/>
      <c r="CK119" s="1013"/>
      <c r="CL119" s="901"/>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181</v>
      </c>
      <c r="DH119" s="841"/>
      <c r="DI119" s="841"/>
      <c r="DJ119" s="841"/>
      <c r="DK119" s="842"/>
      <c r="DL119" s="843" t="s">
        <v>181</v>
      </c>
      <c r="DM119" s="841"/>
      <c r="DN119" s="841"/>
      <c r="DO119" s="841"/>
      <c r="DP119" s="842"/>
      <c r="DQ119" s="843" t="s">
        <v>181</v>
      </c>
      <c r="DR119" s="841"/>
      <c r="DS119" s="841"/>
      <c r="DT119" s="841"/>
      <c r="DU119" s="842"/>
      <c r="DV119" s="929" t="s">
        <v>414</v>
      </c>
      <c r="DW119" s="930"/>
      <c r="DX119" s="930"/>
      <c r="DY119" s="930"/>
      <c r="DZ119" s="931"/>
    </row>
    <row r="120" spans="1:130" s="246" customFormat="1" ht="26.25" customHeight="1" x14ac:dyDescent="0.15">
      <c r="A120" s="898"/>
      <c r="B120" s="899"/>
      <c r="C120" s="902" t="s">
        <v>440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414</v>
      </c>
      <c r="AB120" s="858"/>
      <c r="AC120" s="858"/>
      <c r="AD120" s="858"/>
      <c r="AE120" s="859"/>
      <c r="AF120" s="860" t="s">
        <v>181</v>
      </c>
      <c r="AG120" s="858"/>
      <c r="AH120" s="858"/>
      <c r="AI120" s="858"/>
      <c r="AJ120" s="859"/>
      <c r="AK120" s="860" t="s">
        <v>181</v>
      </c>
      <c r="AL120" s="858"/>
      <c r="AM120" s="858"/>
      <c r="AN120" s="858"/>
      <c r="AO120" s="859"/>
      <c r="AP120" s="905" t="s">
        <v>414</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2509376</v>
      </c>
      <c r="BR120" s="923"/>
      <c r="BS120" s="923"/>
      <c r="BT120" s="923"/>
      <c r="BU120" s="923"/>
      <c r="BV120" s="923">
        <v>2094280</v>
      </c>
      <c r="BW120" s="923"/>
      <c r="BX120" s="923"/>
      <c r="BY120" s="923"/>
      <c r="BZ120" s="923"/>
      <c r="CA120" s="923">
        <v>2230257</v>
      </c>
      <c r="CB120" s="923"/>
      <c r="CC120" s="923"/>
      <c r="CD120" s="923"/>
      <c r="CE120" s="923"/>
      <c r="CF120" s="947">
        <v>30.4</v>
      </c>
      <c r="CG120" s="948"/>
      <c r="CH120" s="948"/>
      <c r="CI120" s="948"/>
      <c r="CJ120" s="948"/>
      <c r="CK120" s="949" t="s">
        <v>466</v>
      </c>
      <c r="CL120" s="933"/>
      <c r="CM120" s="933"/>
      <c r="CN120" s="933"/>
      <c r="CO120" s="934"/>
      <c r="CP120" s="953" t="s">
        <v>467</v>
      </c>
      <c r="CQ120" s="954"/>
      <c r="CR120" s="954"/>
      <c r="CS120" s="954"/>
      <c r="CT120" s="954"/>
      <c r="CU120" s="954"/>
      <c r="CV120" s="954"/>
      <c r="CW120" s="954"/>
      <c r="CX120" s="954"/>
      <c r="CY120" s="954"/>
      <c r="CZ120" s="954"/>
      <c r="DA120" s="954"/>
      <c r="DB120" s="954"/>
      <c r="DC120" s="954"/>
      <c r="DD120" s="954"/>
      <c r="DE120" s="954"/>
      <c r="DF120" s="955"/>
      <c r="DG120" s="942">
        <v>5082608</v>
      </c>
      <c r="DH120" s="923"/>
      <c r="DI120" s="923"/>
      <c r="DJ120" s="923"/>
      <c r="DK120" s="923"/>
      <c r="DL120" s="923">
        <v>5036168</v>
      </c>
      <c r="DM120" s="923"/>
      <c r="DN120" s="923"/>
      <c r="DO120" s="923"/>
      <c r="DP120" s="923"/>
      <c r="DQ120" s="923">
        <v>4719211</v>
      </c>
      <c r="DR120" s="923"/>
      <c r="DS120" s="923"/>
      <c r="DT120" s="923"/>
      <c r="DU120" s="923"/>
      <c r="DV120" s="924">
        <v>64.400000000000006</v>
      </c>
      <c r="DW120" s="924"/>
      <c r="DX120" s="924"/>
      <c r="DY120" s="924"/>
      <c r="DZ120" s="925"/>
    </row>
    <row r="121" spans="1:130" s="246" customFormat="1" ht="26.25" customHeight="1" x14ac:dyDescent="0.15">
      <c r="A121" s="898"/>
      <c r="B121" s="899"/>
      <c r="C121" s="944" t="s">
        <v>468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38877</v>
      </c>
      <c r="AB121" s="858"/>
      <c r="AC121" s="858"/>
      <c r="AD121" s="858"/>
      <c r="AE121" s="859"/>
      <c r="AF121" s="860">
        <v>25267</v>
      </c>
      <c r="AG121" s="858"/>
      <c r="AH121" s="858"/>
      <c r="AI121" s="858"/>
      <c r="AJ121" s="859"/>
      <c r="AK121" s="860">
        <v>13479</v>
      </c>
      <c r="AL121" s="858"/>
      <c r="AM121" s="858"/>
      <c r="AN121" s="858"/>
      <c r="AO121" s="859"/>
      <c r="AP121" s="905">
        <v>0.2</v>
      </c>
      <c r="AQ121" s="906"/>
      <c r="AR121" s="906"/>
      <c r="AS121" s="906"/>
      <c r="AT121" s="907"/>
      <c r="AU121" s="967"/>
      <c r="AV121" s="968"/>
      <c r="AW121" s="968"/>
      <c r="AX121" s="968"/>
      <c r="AY121" s="969"/>
      <c r="AZ121" s="893" t="s">
        <v>469</v>
      </c>
      <c r="BA121" s="828"/>
      <c r="BB121" s="828"/>
      <c r="BC121" s="828"/>
      <c r="BD121" s="828"/>
      <c r="BE121" s="828"/>
      <c r="BF121" s="828"/>
      <c r="BG121" s="828"/>
      <c r="BH121" s="828"/>
      <c r="BI121" s="828"/>
      <c r="BJ121" s="828"/>
      <c r="BK121" s="828"/>
      <c r="BL121" s="828"/>
      <c r="BM121" s="828"/>
      <c r="BN121" s="828"/>
      <c r="BO121" s="828"/>
      <c r="BP121" s="829"/>
      <c r="BQ121" s="894">
        <v>2282449</v>
      </c>
      <c r="BR121" s="895"/>
      <c r="BS121" s="895"/>
      <c r="BT121" s="895"/>
      <c r="BU121" s="895"/>
      <c r="BV121" s="895">
        <v>2297556</v>
      </c>
      <c r="BW121" s="895"/>
      <c r="BX121" s="895"/>
      <c r="BY121" s="895"/>
      <c r="BZ121" s="895"/>
      <c r="CA121" s="895">
        <v>2216169</v>
      </c>
      <c r="CB121" s="895"/>
      <c r="CC121" s="895"/>
      <c r="CD121" s="895"/>
      <c r="CE121" s="895"/>
      <c r="CF121" s="956">
        <v>30.2</v>
      </c>
      <c r="CG121" s="957"/>
      <c r="CH121" s="957"/>
      <c r="CI121" s="957"/>
      <c r="CJ121" s="957"/>
      <c r="CK121" s="950"/>
      <c r="CL121" s="936"/>
      <c r="CM121" s="936"/>
      <c r="CN121" s="936"/>
      <c r="CO121" s="937"/>
      <c r="CP121" s="916" t="s">
        <v>470</v>
      </c>
      <c r="CQ121" s="917"/>
      <c r="CR121" s="917"/>
      <c r="CS121" s="917"/>
      <c r="CT121" s="917"/>
      <c r="CU121" s="917"/>
      <c r="CV121" s="917"/>
      <c r="CW121" s="917"/>
      <c r="CX121" s="917"/>
      <c r="CY121" s="917"/>
      <c r="CZ121" s="917"/>
      <c r="DA121" s="917"/>
      <c r="DB121" s="917"/>
      <c r="DC121" s="917"/>
      <c r="DD121" s="917"/>
      <c r="DE121" s="917"/>
      <c r="DF121" s="918"/>
      <c r="DG121" s="894">
        <v>2964587</v>
      </c>
      <c r="DH121" s="895"/>
      <c r="DI121" s="895"/>
      <c r="DJ121" s="895"/>
      <c r="DK121" s="895"/>
      <c r="DL121" s="895">
        <v>3142124</v>
      </c>
      <c r="DM121" s="895"/>
      <c r="DN121" s="895"/>
      <c r="DO121" s="895"/>
      <c r="DP121" s="895"/>
      <c r="DQ121" s="895">
        <v>2992246</v>
      </c>
      <c r="DR121" s="895"/>
      <c r="DS121" s="895"/>
      <c r="DT121" s="895"/>
      <c r="DU121" s="895"/>
      <c r="DV121" s="872">
        <v>40.799999999999997</v>
      </c>
      <c r="DW121" s="872"/>
      <c r="DX121" s="872"/>
      <c r="DY121" s="872"/>
      <c r="DZ121" s="873"/>
    </row>
    <row r="122" spans="1:130" s="246" customFormat="1" ht="26.25" customHeight="1" x14ac:dyDescent="0.15">
      <c r="A122" s="898"/>
      <c r="B122" s="899"/>
      <c r="C122" s="902" t="s">
        <v>450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181</v>
      </c>
      <c r="AB122" s="858"/>
      <c r="AC122" s="858"/>
      <c r="AD122" s="858"/>
      <c r="AE122" s="859"/>
      <c r="AF122" s="860" t="s">
        <v>414</v>
      </c>
      <c r="AG122" s="858"/>
      <c r="AH122" s="858"/>
      <c r="AI122" s="858"/>
      <c r="AJ122" s="859"/>
      <c r="AK122" s="860" t="s">
        <v>414</v>
      </c>
      <c r="AL122" s="858"/>
      <c r="AM122" s="858"/>
      <c r="AN122" s="858"/>
      <c r="AO122" s="859"/>
      <c r="AP122" s="905" t="s">
        <v>181</v>
      </c>
      <c r="AQ122" s="906"/>
      <c r="AR122" s="906"/>
      <c r="AS122" s="906"/>
      <c r="AT122" s="907"/>
      <c r="AU122" s="967"/>
      <c r="AV122" s="968"/>
      <c r="AW122" s="968"/>
      <c r="AX122" s="968"/>
      <c r="AY122" s="969"/>
      <c r="AZ122" s="960" t="s">
        <v>471</v>
      </c>
      <c r="BA122" s="961"/>
      <c r="BB122" s="961"/>
      <c r="BC122" s="961"/>
      <c r="BD122" s="961"/>
      <c r="BE122" s="961"/>
      <c r="BF122" s="961"/>
      <c r="BG122" s="961"/>
      <c r="BH122" s="961"/>
      <c r="BI122" s="961"/>
      <c r="BJ122" s="961"/>
      <c r="BK122" s="961"/>
      <c r="BL122" s="961"/>
      <c r="BM122" s="961"/>
      <c r="BN122" s="961"/>
      <c r="BO122" s="961"/>
      <c r="BP122" s="962"/>
      <c r="BQ122" s="963">
        <v>19125116</v>
      </c>
      <c r="BR122" s="926"/>
      <c r="BS122" s="926"/>
      <c r="BT122" s="926"/>
      <c r="BU122" s="926"/>
      <c r="BV122" s="926">
        <v>19277798</v>
      </c>
      <c r="BW122" s="926"/>
      <c r="BX122" s="926"/>
      <c r="BY122" s="926"/>
      <c r="BZ122" s="926"/>
      <c r="CA122" s="926">
        <v>18752765</v>
      </c>
      <c r="CB122" s="926"/>
      <c r="CC122" s="926"/>
      <c r="CD122" s="926"/>
      <c r="CE122" s="926"/>
      <c r="CF122" s="927">
        <v>255.8</v>
      </c>
      <c r="CG122" s="928"/>
      <c r="CH122" s="928"/>
      <c r="CI122" s="928"/>
      <c r="CJ122" s="928"/>
      <c r="CK122" s="950"/>
      <c r="CL122" s="936"/>
      <c r="CM122" s="936"/>
      <c r="CN122" s="936"/>
      <c r="CO122" s="937"/>
      <c r="CP122" s="916" t="s">
        <v>472</v>
      </c>
      <c r="CQ122" s="917"/>
      <c r="CR122" s="917"/>
      <c r="CS122" s="917"/>
      <c r="CT122" s="917"/>
      <c r="CU122" s="917"/>
      <c r="CV122" s="917"/>
      <c r="CW122" s="917"/>
      <c r="CX122" s="917"/>
      <c r="CY122" s="917"/>
      <c r="CZ122" s="917"/>
      <c r="DA122" s="917"/>
      <c r="DB122" s="917"/>
      <c r="DC122" s="917"/>
      <c r="DD122" s="917"/>
      <c r="DE122" s="917"/>
      <c r="DF122" s="918"/>
      <c r="DG122" s="894">
        <v>712409</v>
      </c>
      <c r="DH122" s="895"/>
      <c r="DI122" s="895"/>
      <c r="DJ122" s="895"/>
      <c r="DK122" s="895"/>
      <c r="DL122" s="895">
        <v>731023</v>
      </c>
      <c r="DM122" s="895"/>
      <c r="DN122" s="895"/>
      <c r="DO122" s="895"/>
      <c r="DP122" s="895"/>
      <c r="DQ122" s="895">
        <v>804828</v>
      </c>
      <c r="DR122" s="895"/>
      <c r="DS122" s="895"/>
      <c r="DT122" s="895"/>
      <c r="DU122" s="895"/>
      <c r="DV122" s="872">
        <v>11</v>
      </c>
      <c r="DW122" s="872"/>
      <c r="DX122" s="872"/>
      <c r="DY122" s="872"/>
      <c r="DZ122" s="873"/>
    </row>
    <row r="123" spans="1:130" s="246" customFormat="1" ht="26.25" customHeight="1" x14ac:dyDescent="0.15">
      <c r="A123" s="898"/>
      <c r="B123" s="899"/>
      <c r="C123" s="902" t="s">
        <v>456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414</v>
      </c>
      <c r="AB123" s="858"/>
      <c r="AC123" s="858"/>
      <c r="AD123" s="858"/>
      <c r="AE123" s="859"/>
      <c r="AF123" s="860" t="s">
        <v>414</v>
      </c>
      <c r="AG123" s="858"/>
      <c r="AH123" s="858"/>
      <c r="AI123" s="858"/>
      <c r="AJ123" s="859"/>
      <c r="AK123" s="860" t="s">
        <v>181</v>
      </c>
      <c r="AL123" s="858"/>
      <c r="AM123" s="858"/>
      <c r="AN123" s="858"/>
      <c r="AO123" s="859"/>
      <c r="AP123" s="905" t="s">
        <v>181</v>
      </c>
      <c r="AQ123" s="906"/>
      <c r="AR123" s="906"/>
      <c r="AS123" s="906"/>
      <c r="AT123" s="907"/>
      <c r="AU123" s="970"/>
      <c r="AV123" s="971"/>
      <c r="AW123" s="971"/>
      <c r="AX123" s="971"/>
      <c r="AY123" s="971"/>
      <c r="AZ123" s="277" t="s">
        <v>190</v>
      </c>
      <c r="BA123" s="277"/>
      <c r="BB123" s="277"/>
      <c r="BC123" s="277"/>
      <c r="BD123" s="277"/>
      <c r="BE123" s="277"/>
      <c r="BF123" s="277"/>
      <c r="BG123" s="277"/>
      <c r="BH123" s="277"/>
      <c r="BI123" s="277"/>
      <c r="BJ123" s="277"/>
      <c r="BK123" s="277"/>
      <c r="BL123" s="277"/>
      <c r="BM123" s="277"/>
      <c r="BN123" s="277"/>
      <c r="BO123" s="958" t="s">
        <v>473</v>
      </c>
      <c r="BP123" s="959"/>
      <c r="BQ123" s="913">
        <v>23916941</v>
      </c>
      <c r="BR123" s="914"/>
      <c r="BS123" s="914"/>
      <c r="BT123" s="914"/>
      <c r="BU123" s="914"/>
      <c r="BV123" s="914">
        <v>23669634</v>
      </c>
      <c r="BW123" s="914"/>
      <c r="BX123" s="914"/>
      <c r="BY123" s="914"/>
      <c r="BZ123" s="914"/>
      <c r="CA123" s="914">
        <v>23199191</v>
      </c>
      <c r="CB123" s="914"/>
      <c r="CC123" s="914"/>
      <c r="CD123" s="914"/>
      <c r="CE123" s="914"/>
      <c r="CF123" s="824"/>
      <c r="CG123" s="825"/>
      <c r="CH123" s="825"/>
      <c r="CI123" s="825"/>
      <c r="CJ123" s="915"/>
      <c r="CK123" s="950"/>
      <c r="CL123" s="936"/>
      <c r="CM123" s="936"/>
      <c r="CN123" s="936"/>
      <c r="CO123" s="937"/>
      <c r="CP123" s="916" t="s">
        <v>474</v>
      </c>
      <c r="CQ123" s="917"/>
      <c r="CR123" s="917"/>
      <c r="CS123" s="917"/>
      <c r="CT123" s="917"/>
      <c r="CU123" s="917"/>
      <c r="CV123" s="917"/>
      <c r="CW123" s="917"/>
      <c r="CX123" s="917"/>
      <c r="CY123" s="917"/>
      <c r="CZ123" s="917"/>
      <c r="DA123" s="917"/>
      <c r="DB123" s="917"/>
      <c r="DC123" s="917"/>
      <c r="DD123" s="917"/>
      <c r="DE123" s="917"/>
      <c r="DF123" s="918"/>
      <c r="DG123" s="857">
        <v>140018</v>
      </c>
      <c r="DH123" s="858"/>
      <c r="DI123" s="858"/>
      <c r="DJ123" s="858"/>
      <c r="DK123" s="859"/>
      <c r="DL123" s="860">
        <v>159096</v>
      </c>
      <c r="DM123" s="858"/>
      <c r="DN123" s="858"/>
      <c r="DO123" s="858"/>
      <c r="DP123" s="859"/>
      <c r="DQ123" s="860">
        <v>128308</v>
      </c>
      <c r="DR123" s="858"/>
      <c r="DS123" s="858"/>
      <c r="DT123" s="858"/>
      <c r="DU123" s="859"/>
      <c r="DV123" s="905">
        <v>1.8</v>
      </c>
      <c r="DW123" s="906"/>
      <c r="DX123" s="906"/>
      <c r="DY123" s="906"/>
      <c r="DZ123" s="907"/>
    </row>
    <row r="124" spans="1:130" s="246" customFormat="1" ht="26.25" customHeight="1" thickBot="1" x14ac:dyDescent="0.2">
      <c r="A124" s="898"/>
      <c r="B124" s="899"/>
      <c r="C124" s="902" t="s">
        <v>459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181</v>
      </c>
      <c r="AB124" s="858"/>
      <c r="AC124" s="858"/>
      <c r="AD124" s="858"/>
      <c r="AE124" s="859"/>
      <c r="AF124" s="860" t="s">
        <v>414</v>
      </c>
      <c r="AG124" s="858"/>
      <c r="AH124" s="858"/>
      <c r="AI124" s="858"/>
      <c r="AJ124" s="859"/>
      <c r="AK124" s="860" t="s">
        <v>181</v>
      </c>
      <c r="AL124" s="858"/>
      <c r="AM124" s="858"/>
      <c r="AN124" s="858"/>
      <c r="AO124" s="859"/>
      <c r="AP124" s="905" t="s">
        <v>414</v>
      </c>
      <c r="AQ124" s="906"/>
      <c r="AR124" s="906"/>
      <c r="AS124" s="906"/>
      <c r="AT124" s="907"/>
      <c r="AU124" s="908" t="s">
        <v>475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130.5</v>
      </c>
      <c r="BR124" s="912"/>
      <c r="BS124" s="912"/>
      <c r="BT124" s="912"/>
      <c r="BU124" s="912"/>
      <c r="BV124" s="912">
        <v>142.4</v>
      </c>
      <c r="BW124" s="912"/>
      <c r="BX124" s="912"/>
      <c r="BY124" s="912"/>
      <c r="BZ124" s="912"/>
      <c r="CA124" s="912">
        <v>135.6</v>
      </c>
      <c r="CB124" s="912"/>
      <c r="CC124" s="912"/>
      <c r="CD124" s="912"/>
      <c r="CE124" s="912"/>
      <c r="CF124" s="802"/>
      <c r="CG124" s="803"/>
      <c r="CH124" s="803"/>
      <c r="CI124" s="803"/>
      <c r="CJ124" s="943"/>
      <c r="CK124" s="951"/>
      <c r="CL124" s="951"/>
      <c r="CM124" s="951"/>
      <c r="CN124" s="951"/>
      <c r="CO124" s="952"/>
      <c r="CP124" s="916" t="s">
        <v>476</v>
      </c>
      <c r="CQ124" s="917"/>
      <c r="CR124" s="917"/>
      <c r="CS124" s="917"/>
      <c r="CT124" s="917"/>
      <c r="CU124" s="917"/>
      <c r="CV124" s="917"/>
      <c r="CW124" s="917"/>
      <c r="CX124" s="917"/>
      <c r="CY124" s="917"/>
      <c r="CZ124" s="917"/>
      <c r="DA124" s="917"/>
      <c r="DB124" s="917"/>
      <c r="DC124" s="917"/>
      <c r="DD124" s="917"/>
      <c r="DE124" s="917"/>
      <c r="DF124" s="918"/>
      <c r="DG124" s="840" t="s">
        <v>181</v>
      </c>
      <c r="DH124" s="841"/>
      <c r="DI124" s="841"/>
      <c r="DJ124" s="841"/>
      <c r="DK124" s="842"/>
      <c r="DL124" s="843" t="s">
        <v>414</v>
      </c>
      <c r="DM124" s="841"/>
      <c r="DN124" s="841"/>
      <c r="DO124" s="841"/>
      <c r="DP124" s="842"/>
      <c r="DQ124" s="843" t="s">
        <v>414</v>
      </c>
      <c r="DR124" s="841"/>
      <c r="DS124" s="841"/>
      <c r="DT124" s="841"/>
      <c r="DU124" s="842"/>
      <c r="DV124" s="929" t="s">
        <v>181</v>
      </c>
      <c r="DW124" s="930"/>
      <c r="DX124" s="930"/>
      <c r="DY124" s="930"/>
      <c r="DZ124" s="931"/>
    </row>
    <row r="125" spans="1:130" s="246" customFormat="1" ht="26.25" customHeight="1" x14ac:dyDescent="0.15">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414</v>
      </c>
      <c r="AB125" s="858"/>
      <c r="AC125" s="858"/>
      <c r="AD125" s="858"/>
      <c r="AE125" s="859"/>
      <c r="AF125" s="860" t="s">
        <v>414</v>
      </c>
      <c r="AG125" s="858"/>
      <c r="AH125" s="858"/>
      <c r="AI125" s="858"/>
      <c r="AJ125" s="859"/>
      <c r="AK125" s="860" t="s">
        <v>414</v>
      </c>
      <c r="AL125" s="858"/>
      <c r="AM125" s="858"/>
      <c r="AN125" s="858"/>
      <c r="AO125" s="859"/>
      <c r="AP125" s="905" t="s">
        <v>181</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477</v>
      </c>
      <c r="CL125" s="933"/>
      <c r="CM125" s="933"/>
      <c r="CN125" s="933"/>
      <c r="CO125" s="934"/>
      <c r="CP125" s="941" t="s">
        <v>478</v>
      </c>
      <c r="CQ125" s="886"/>
      <c r="CR125" s="886"/>
      <c r="CS125" s="886"/>
      <c r="CT125" s="886"/>
      <c r="CU125" s="886"/>
      <c r="CV125" s="886"/>
      <c r="CW125" s="886"/>
      <c r="CX125" s="886"/>
      <c r="CY125" s="886"/>
      <c r="CZ125" s="886"/>
      <c r="DA125" s="886"/>
      <c r="DB125" s="886"/>
      <c r="DC125" s="886"/>
      <c r="DD125" s="886"/>
      <c r="DE125" s="886"/>
      <c r="DF125" s="887"/>
      <c r="DG125" s="942" t="s">
        <v>414</v>
      </c>
      <c r="DH125" s="923"/>
      <c r="DI125" s="923"/>
      <c r="DJ125" s="923"/>
      <c r="DK125" s="923"/>
      <c r="DL125" s="923" t="s">
        <v>181</v>
      </c>
      <c r="DM125" s="923"/>
      <c r="DN125" s="923"/>
      <c r="DO125" s="923"/>
      <c r="DP125" s="923"/>
      <c r="DQ125" s="923" t="s">
        <v>181</v>
      </c>
      <c r="DR125" s="923"/>
      <c r="DS125" s="923"/>
      <c r="DT125" s="923"/>
      <c r="DU125" s="923"/>
      <c r="DV125" s="924" t="s">
        <v>181</v>
      </c>
      <c r="DW125" s="924"/>
      <c r="DX125" s="924"/>
      <c r="DY125" s="924"/>
      <c r="DZ125" s="925"/>
    </row>
    <row r="126" spans="1:130" s="246" customFormat="1" ht="26.25" customHeight="1" thickBot="1" x14ac:dyDescent="0.2">
      <c r="A126" s="898"/>
      <c r="B126" s="899"/>
      <c r="C126" s="902" t="s">
        <v>463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414</v>
      </c>
      <c r="AB126" s="858"/>
      <c r="AC126" s="858"/>
      <c r="AD126" s="858"/>
      <c r="AE126" s="859"/>
      <c r="AF126" s="860" t="s">
        <v>414</v>
      </c>
      <c r="AG126" s="858"/>
      <c r="AH126" s="858"/>
      <c r="AI126" s="858"/>
      <c r="AJ126" s="859"/>
      <c r="AK126" s="860" t="s">
        <v>414</v>
      </c>
      <c r="AL126" s="858"/>
      <c r="AM126" s="858"/>
      <c r="AN126" s="858"/>
      <c r="AO126" s="859"/>
      <c r="AP126" s="905" t="s">
        <v>181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479</v>
      </c>
      <c r="CQ126" s="828"/>
      <c r="CR126" s="828"/>
      <c r="CS126" s="828"/>
      <c r="CT126" s="828"/>
      <c r="CU126" s="828"/>
      <c r="CV126" s="828"/>
      <c r="CW126" s="828"/>
      <c r="CX126" s="828"/>
      <c r="CY126" s="828"/>
      <c r="CZ126" s="828"/>
      <c r="DA126" s="828"/>
      <c r="DB126" s="828"/>
      <c r="DC126" s="828"/>
      <c r="DD126" s="828"/>
      <c r="DE126" s="828"/>
      <c r="DF126" s="829"/>
      <c r="DG126" s="894" t="s">
        <v>181</v>
      </c>
      <c r="DH126" s="895"/>
      <c r="DI126" s="895"/>
      <c r="DJ126" s="895"/>
      <c r="DK126" s="895"/>
      <c r="DL126" s="895" t="s">
        <v>414</v>
      </c>
      <c r="DM126" s="895"/>
      <c r="DN126" s="895"/>
      <c r="DO126" s="895"/>
      <c r="DP126" s="895"/>
      <c r="DQ126" s="895" t="s">
        <v>414</v>
      </c>
      <c r="DR126" s="895"/>
      <c r="DS126" s="895"/>
      <c r="DT126" s="895"/>
      <c r="DU126" s="895"/>
      <c r="DV126" s="872" t="s">
        <v>181</v>
      </c>
      <c r="DW126" s="872"/>
      <c r="DX126" s="872"/>
      <c r="DY126" s="872"/>
      <c r="DZ126" s="873"/>
    </row>
    <row r="127" spans="1:130" s="246" customFormat="1" ht="26.25" customHeight="1" x14ac:dyDescent="0.15">
      <c r="A127" s="900"/>
      <c r="B127" s="901"/>
      <c r="C127" s="919" t="s">
        <v>480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31647</v>
      </c>
      <c r="AB127" s="858"/>
      <c r="AC127" s="858"/>
      <c r="AD127" s="858"/>
      <c r="AE127" s="859"/>
      <c r="AF127" s="860">
        <v>30640</v>
      </c>
      <c r="AG127" s="858"/>
      <c r="AH127" s="858"/>
      <c r="AI127" s="858"/>
      <c r="AJ127" s="859"/>
      <c r="AK127" s="860">
        <v>26440</v>
      </c>
      <c r="AL127" s="858"/>
      <c r="AM127" s="858"/>
      <c r="AN127" s="858"/>
      <c r="AO127" s="859"/>
      <c r="AP127" s="905">
        <v>0.4</v>
      </c>
      <c r="AQ127" s="906"/>
      <c r="AR127" s="906"/>
      <c r="AS127" s="906"/>
      <c r="AT127" s="907"/>
      <c r="AU127" s="282"/>
      <c r="AV127" s="282"/>
      <c r="AW127" s="282"/>
      <c r="AX127" s="922" t="s">
        <v>481</v>
      </c>
      <c r="AY127" s="890"/>
      <c r="AZ127" s="890"/>
      <c r="BA127" s="890"/>
      <c r="BB127" s="890"/>
      <c r="BC127" s="890"/>
      <c r="BD127" s="890"/>
      <c r="BE127" s="891"/>
      <c r="BF127" s="889" t="s">
        <v>482</v>
      </c>
      <c r="BG127" s="890"/>
      <c r="BH127" s="890"/>
      <c r="BI127" s="890"/>
      <c r="BJ127" s="890"/>
      <c r="BK127" s="890"/>
      <c r="BL127" s="891"/>
      <c r="BM127" s="889" t="s">
        <v>483</v>
      </c>
      <c r="BN127" s="890"/>
      <c r="BO127" s="890"/>
      <c r="BP127" s="890"/>
      <c r="BQ127" s="890"/>
      <c r="BR127" s="890"/>
      <c r="BS127" s="891"/>
      <c r="BT127" s="889" t="s">
        <v>484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485</v>
      </c>
      <c r="CQ127" s="828"/>
      <c r="CR127" s="828"/>
      <c r="CS127" s="828"/>
      <c r="CT127" s="828"/>
      <c r="CU127" s="828"/>
      <c r="CV127" s="828"/>
      <c r="CW127" s="828"/>
      <c r="CX127" s="828"/>
      <c r="CY127" s="828"/>
      <c r="CZ127" s="828"/>
      <c r="DA127" s="828"/>
      <c r="DB127" s="828"/>
      <c r="DC127" s="828"/>
      <c r="DD127" s="828"/>
      <c r="DE127" s="828"/>
      <c r="DF127" s="829"/>
      <c r="DG127" s="894" t="s">
        <v>181</v>
      </c>
      <c r="DH127" s="895"/>
      <c r="DI127" s="895"/>
      <c r="DJ127" s="895"/>
      <c r="DK127" s="895"/>
      <c r="DL127" s="895" t="s">
        <v>414</v>
      </c>
      <c r="DM127" s="895"/>
      <c r="DN127" s="895"/>
      <c r="DO127" s="895"/>
      <c r="DP127" s="895"/>
      <c r="DQ127" s="895" t="s">
        <v>414</v>
      </c>
      <c r="DR127" s="895"/>
      <c r="DS127" s="895"/>
      <c r="DT127" s="895"/>
      <c r="DU127" s="895"/>
      <c r="DV127" s="872" t="s">
        <v>181</v>
      </c>
      <c r="DW127" s="872"/>
      <c r="DX127" s="872"/>
      <c r="DY127" s="872"/>
      <c r="DZ127" s="873"/>
    </row>
    <row r="128" spans="1:130" s="246" customFormat="1" ht="26.25" customHeight="1" thickBot="1" x14ac:dyDescent="0.2">
      <c r="A128" s="874" t="s">
        <v>486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487</v>
      </c>
      <c r="X128" s="876"/>
      <c r="Y128" s="876"/>
      <c r="Z128" s="877"/>
      <c r="AA128" s="878">
        <v>257660</v>
      </c>
      <c r="AB128" s="879"/>
      <c r="AC128" s="879"/>
      <c r="AD128" s="879"/>
      <c r="AE128" s="880"/>
      <c r="AF128" s="881">
        <v>217139</v>
      </c>
      <c r="AG128" s="879"/>
      <c r="AH128" s="879"/>
      <c r="AI128" s="879"/>
      <c r="AJ128" s="880"/>
      <c r="AK128" s="881">
        <v>207993</v>
      </c>
      <c r="AL128" s="879"/>
      <c r="AM128" s="879"/>
      <c r="AN128" s="879"/>
      <c r="AO128" s="880"/>
      <c r="AP128" s="882"/>
      <c r="AQ128" s="883"/>
      <c r="AR128" s="883"/>
      <c r="AS128" s="883"/>
      <c r="AT128" s="884"/>
      <c r="AU128" s="282"/>
      <c r="AV128" s="282"/>
      <c r="AW128" s="282"/>
      <c r="AX128" s="885" t="s">
        <v>488</v>
      </c>
      <c r="AY128" s="886"/>
      <c r="AZ128" s="886"/>
      <c r="BA128" s="886"/>
      <c r="BB128" s="886"/>
      <c r="BC128" s="886"/>
      <c r="BD128" s="886"/>
      <c r="BE128" s="887"/>
      <c r="BF128" s="864" t="s">
        <v>181</v>
      </c>
      <c r="BG128" s="865"/>
      <c r="BH128" s="865"/>
      <c r="BI128" s="865"/>
      <c r="BJ128" s="865"/>
      <c r="BK128" s="865"/>
      <c r="BL128" s="888"/>
      <c r="BM128" s="864">
        <v>13.46</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489</v>
      </c>
      <c r="CQ128" s="806"/>
      <c r="CR128" s="806"/>
      <c r="CS128" s="806"/>
      <c r="CT128" s="806"/>
      <c r="CU128" s="806"/>
      <c r="CV128" s="806"/>
      <c r="CW128" s="806"/>
      <c r="CX128" s="806"/>
      <c r="CY128" s="806"/>
      <c r="CZ128" s="806"/>
      <c r="DA128" s="806"/>
      <c r="DB128" s="806"/>
      <c r="DC128" s="806"/>
      <c r="DD128" s="806"/>
      <c r="DE128" s="806"/>
      <c r="DF128" s="807"/>
      <c r="DG128" s="868" t="s">
        <v>181</v>
      </c>
      <c r="DH128" s="869"/>
      <c r="DI128" s="869"/>
      <c r="DJ128" s="869"/>
      <c r="DK128" s="869"/>
      <c r="DL128" s="869">
        <v>2252</v>
      </c>
      <c r="DM128" s="869"/>
      <c r="DN128" s="869"/>
      <c r="DO128" s="869"/>
      <c r="DP128" s="869"/>
      <c r="DQ128" s="869">
        <v>1210</v>
      </c>
      <c r="DR128" s="869"/>
      <c r="DS128" s="869"/>
      <c r="DT128" s="869"/>
      <c r="DU128" s="869"/>
      <c r="DV128" s="870">
        <v>0</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490</v>
      </c>
      <c r="X129" s="855"/>
      <c r="Y129" s="855"/>
      <c r="Z129" s="856"/>
      <c r="AA129" s="857">
        <v>9451086</v>
      </c>
      <c r="AB129" s="858"/>
      <c r="AC129" s="858"/>
      <c r="AD129" s="858"/>
      <c r="AE129" s="859"/>
      <c r="AF129" s="860">
        <v>9364499</v>
      </c>
      <c r="AG129" s="858"/>
      <c r="AH129" s="858"/>
      <c r="AI129" s="858"/>
      <c r="AJ129" s="859"/>
      <c r="AK129" s="860">
        <v>9279871</v>
      </c>
      <c r="AL129" s="858"/>
      <c r="AM129" s="858"/>
      <c r="AN129" s="858"/>
      <c r="AO129" s="859"/>
      <c r="AP129" s="861"/>
      <c r="AQ129" s="862"/>
      <c r="AR129" s="862"/>
      <c r="AS129" s="862"/>
      <c r="AT129" s="863"/>
      <c r="AU129" s="284"/>
      <c r="AV129" s="284"/>
      <c r="AW129" s="284"/>
      <c r="AX129" s="827" t="s">
        <v>491</v>
      </c>
      <c r="AY129" s="828"/>
      <c r="AZ129" s="828"/>
      <c r="BA129" s="828"/>
      <c r="BB129" s="828"/>
      <c r="BC129" s="828"/>
      <c r="BD129" s="828"/>
      <c r="BE129" s="829"/>
      <c r="BF129" s="847" t="s">
        <v>181</v>
      </c>
      <c r="BG129" s="848"/>
      <c r="BH129" s="848"/>
      <c r="BI129" s="848"/>
      <c r="BJ129" s="848"/>
      <c r="BK129" s="848"/>
      <c r="BL129" s="849"/>
      <c r="BM129" s="847">
        <v>18.46</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493</v>
      </c>
      <c r="X130" s="855"/>
      <c r="Y130" s="855"/>
      <c r="Z130" s="856"/>
      <c r="AA130" s="857">
        <v>1990475</v>
      </c>
      <c r="AB130" s="858"/>
      <c r="AC130" s="858"/>
      <c r="AD130" s="858"/>
      <c r="AE130" s="859"/>
      <c r="AF130" s="860">
        <v>1951140</v>
      </c>
      <c r="AG130" s="858"/>
      <c r="AH130" s="858"/>
      <c r="AI130" s="858"/>
      <c r="AJ130" s="859"/>
      <c r="AK130" s="860">
        <v>1949993</v>
      </c>
      <c r="AL130" s="858"/>
      <c r="AM130" s="858"/>
      <c r="AN130" s="858"/>
      <c r="AO130" s="859"/>
      <c r="AP130" s="861"/>
      <c r="AQ130" s="862"/>
      <c r="AR130" s="862"/>
      <c r="AS130" s="862"/>
      <c r="AT130" s="863"/>
      <c r="AU130" s="284"/>
      <c r="AV130" s="284"/>
      <c r="AW130" s="284"/>
      <c r="AX130" s="827" t="s">
        <v>494</v>
      </c>
      <c r="AY130" s="828"/>
      <c r="AZ130" s="828"/>
      <c r="BA130" s="828"/>
      <c r="BB130" s="828"/>
      <c r="BC130" s="828"/>
      <c r="BD130" s="828"/>
      <c r="BE130" s="829"/>
      <c r="BF130" s="830">
        <v>14.9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495</v>
      </c>
      <c r="X131" s="838"/>
      <c r="Y131" s="838"/>
      <c r="Z131" s="839"/>
      <c r="AA131" s="840">
        <v>7460611</v>
      </c>
      <c r="AB131" s="841"/>
      <c r="AC131" s="841"/>
      <c r="AD131" s="841"/>
      <c r="AE131" s="842"/>
      <c r="AF131" s="843">
        <v>7413359</v>
      </c>
      <c r="AG131" s="841"/>
      <c r="AH131" s="841"/>
      <c r="AI131" s="841"/>
      <c r="AJ131" s="842"/>
      <c r="AK131" s="843">
        <v>7329878</v>
      </c>
      <c r="AL131" s="841"/>
      <c r="AM131" s="841"/>
      <c r="AN131" s="841"/>
      <c r="AO131" s="842"/>
      <c r="AP131" s="844"/>
      <c r="AQ131" s="845"/>
      <c r="AR131" s="845"/>
      <c r="AS131" s="845"/>
      <c r="AT131" s="846"/>
      <c r="AU131" s="284"/>
      <c r="AV131" s="284"/>
      <c r="AW131" s="284"/>
      <c r="AX131" s="805" t="s">
        <v>496</v>
      </c>
      <c r="AY131" s="806"/>
      <c r="AZ131" s="806"/>
      <c r="BA131" s="806"/>
      <c r="BB131" s="806"/>
      <c r="BC131" s="806"/>
      <c r="BD131" s="806"/>
      <c r="BE131" s="807"/>
      <c r="BF131" s="808">
        <v>135.6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498</v>
      </c>
      <c r="W132" s="818"/>
      <c r="X132" s="818"/>
      <c r="Y132" s="818"/>
      <c r="Z132" s="819"/>
      <c r="AA132" s="820">
        <v>14.49936205</v>
      </c>
      <c r="AB132" s="821"/>
      <c r="AC132" s="821"/>
      <c r="AD132" s="821"/>
      <c r="AE132" s="822"/>
      <c r="AF132" s="823">
        <v>14.94686821</v>
      </c>
      <c r="AG132" s="821"/>
      <c r="AH132" s="821"/>
      <c r="AI132" s="821"/>
      <c r="AJ132" s="822"/>
      <c r="AK132" s="823">
        <v>15.299831729999999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499</v>
      </c>
      <c r="W133" s="797"/>
      <c r="X133" s="797"/>
      <c r="Y133" s="797"/>
      <c r="Z133" s="798"/>
      <c r="AA133" s="799">
        <v>14.5</v>
      </c>
      <c r="AB133" s="800"/>
      <c r="AC133" s="800"/>
      <c r="AD133" s="800"/>
      <c r="AE133" s="801"/>
      <c r="AF133" s="799">
        <v>14.6</v>
      </c>
      <c r="AG133" s="800"/>
      <c r="AH133" s="800"/>
      <c r="AI133" s="800"/>
      <c r="AJ133" s="801"/>
      <c r="AK133" s="799">
        <v>14.9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W025SZOwcz+cS/g3ZDfELgDDUEHr6UAOlVJbFjws7+B6j2qtjb84zv5slqALNUGi4A4GM8I1tkC6MW5+V4Grag==" saltValue="N22GQ/L/NN3s43AyxNv56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D64"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iFMk/mh6Wqzswrc4d4C+4IzDDTQV3xWDjl34B0gO+rJL77AgOfB326aTRKDUi0Q7dI6l2C6wdV0BafBJ5+4MA==" saltValue="BJfvqNb87dfYYtn/XIAR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jkvLBYqrC4YTYQtcqOEuNFjJ/AJW+R1y+Oit7+kfVnRY9Eo4//Ve6WVQua0lEvlJmve8JqCuFyy2qrnY8Ia4g==" saltValue="i5WAcGd2TOJX+FGRTQfbz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9"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5" t="s">
        <v>508</v>
      </c>
      <c r="AL9" s="1226"/>
      <c r="AM9" s="1226"/>
      <c r="AN9" s="1227"/>
      <c r="AO9" s="312">
        <v>2039550</v>
      </c>
      <c r="AP9" s="312">
        <v>98036</v>
      </c>
      <c r="AQ9" s="313">
        <v>90414</v>
      </c>
      <c r="AR9" s="314">
        <v>8.4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5" t="s">
        <v>509</v>
      </c>
      <c r="AL10" s="1226"/>
      <c r="AM10" s="1226"/>
      <c r="AN10" s="1227"/>
      <c r="AO10" s="315">
        <v>39126</v>
      </c>
      <c r="AP10" s="315">
        <v>1881</v>
      </c>
      <c r="AQ10" s="316">
        <v>7325</v>
      </c>
      <c r="AR10" s="317">
        <v>-74.3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5" t="s">
        <v>510</v>
      </c>
      <c r="AL11" s="1226"/>
      <c r="AM11" s="1226"/>
      <c r="AN11" s="1227"/>
      <c r="AO11" s="315">
        <v>441911</v>
      </c>
      <c r="AP11" s="315">
        <v>21242</v>
      </c>
      <c r="AQ11" s="316">
        <v>9426</v>
      </c>
      <c r="AR11" s="317">
        <v>125.4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5" t="s">
        <v>511</v>
      </c>
      <c r="AL12" s="1226"/>
      <c r="AM12" s="1226"/>
      <c r="AN12" s="1227"/>
      <c r="AO12" s="315">
        <v>8186</v>
      </c>
      <c r="AP12" s="315">
        <v>393</v>
      </c>
      <c r="AQ12" s="316">
        <v>1167</v>
      </c>
      <c r="AR12" s="317">
        <v>-66.3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5" t="s">
        <v>512</v>
      </c>
      <c r="AL13" s="1226"/>
      <c r="AM13" s="1226"/>
      <c r="AN13" s="1227"/>
      <c r="AO13" s="315" t="s">
        <v>513</v>
      </c>
      <c r="AP13" s="315" t="s">
        <v>513</v>
      </c>
      <c r="AQ13" s="316">
        <v>3</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5" t="s">
        <v>514</v>
      </c>
      <c r="AL14" s="1226"/>
      <c r="AM14" s="1226"/>
      <c r="AN14" s="1227"/>
      <c r="AO14" s="315">
        <v>74012</v>
      </c>
      <c r="AP14" s="315">
        <v>3558</v>
      </c>
      <c r="AQ14" s="316">
        <v>4078</v>
      </c>
      <c r="AR14" s="317">
        <v>-12.8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5" t="s">
        <v>515</v>
      </c>
      <c r="AL15" s="1226"/>
      <c r="AM15" s="1226"/>
      <c r="AN15" s="1227"/>
      <c r="AO15" s="315">
        <v>49775</v>
      </c>
      <c r="AP15" s="315">
        <v>2393</v>
      </c>
      <c r="AQ15" s="316">
        <v>2195</v>
      </c>
      <c r="AR15" s="317">
        <v>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8" t="s">
        <v>516</v>
      </c>
      <c r="AL16" s="1229"/>
      <c r="AM16" s="1229"/>
      <c r="AN16" s="1230"/>
      <c r="AO16" s="315">
        <v>-151655</v>
      </c>
      <c r="AP16" s="315">
        <v>-7290</v>
      </c>
      <c r="AQ16" s="316">
        <v>-8893</v>
      </c>
      <c r="AR16" s="317">
        <v>-18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8" t="s">
        <v>190</v>
      </c>
      <c r="AL17" s="1229"/>
      <c r="AM17" s="1229"/>
      <c r="AN17" s="1230"/>
      <c r="AO17" s="315">
        <v>2500905</v>
      </c>
      <c r="AP17" s="315">
        <v>120213</v>
      </c>
      <c r="AQ17" s="316">
        <v>105714</v>
      </c>
      <c r="AR17" s="317">
        <v>13.7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2" t="s">
        <v>521</v>
      </c>
      <c r="AL21" s="1223"/>
      <c r="AM21" s="1223"/>
      <c r="AN21" s="1224"/>
      <c r="AO21" s="327">
        <v>10.57</v>
      </c>
      <c r="AP21" s="328">
        <v>10.07</v>
      </c>
      <c r="AQ21" s="329">
        <v>0.5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2" t="s">
        <v>522</v>
      </c>
      <c r="AL22" s="1223"/>
      <c r="AM22" s="1223"/>
      <c r="AN22" s="1224"/>
      <c r="AO22" s="332">
        <v>98</v>
      </c>
      <c r="AP22" s="333">
        <v>97.6</v>
      </c>
      <c r="AQ22" s="334">
        <v>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3" t="s">
        <v>526</v>
      </c>
      <c r="AL32" s="1214"/>
      <c r="AM32" s="1214"/>
      <c r="AN32" s="1215"/>
      <c r="AO32" s="342">
        <v>2539977</v>
      </c>
      <c r="AP32" s="342">
        <v>122091</v>
      </c>
      <c r="AQ32" s="343">
        <v>67110</v>
      </c>
      <c r="AR32" s="344">
        <v>81.900000000000006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3" t="s">
        <v>527</v>
      </c>
      <c r="AL33" s="1214"/>
      <c r="AM33" s="1214"/>
      <c r="AN33" s="1215"/>
      <c r="AO33" s="342" t="s">
        <v>513</v>
      </c>
      <c r="AP33" s="342" t="s">
        <v>513</v>
      </c>
      <c r="AQ33" s="343" t="s">
        <v>513</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3" t="s">
        <v>528</v>
      </c>
      <c r="AL34" s="1214"/>
      <c r="AM34" s="1214"/>
      <c r="AN34" s="1215"/>
      <c r="AO34" s="342" t="s">
        <v>513</v>
      </c>
      <c r="AP34" s="342" t="s">
        <v>513</v>
      </c>
      <c r="AQ34" s="343">
        <v>6</v>
      </c>
      <c r="AR34" s="344"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3" t="s">
        <v>529</v>
      </c>
      <c r="AL35" s="1214"/>
      <c r="AM35" s="1214"/>
      <c r="AN35" s="1215"/>
      <c r="AO35" s="342">
        <v>673822</v>
      </c>
      <c r="AP35" s="342">
        <v>32389</v>
      </c>
      <c r="AQ35" s="343">
        <v>17795</v>
      </c>
      <c r="AR35" s="344">
        <v>82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3" t="s">
        <v>530</v>
      </c>
      <c r="AL36" s="1214"/>
      <c r="AM36" s="1214"/>
      <c r="AN36" s="1215"/>
      <c r="AO36" s="342">
        <v>24914</v>
      </c>
      <c r="AP36" s="342">
        <v>1198</v>
      </c>
      <c r="AQ36" s="343">
        <v>2500</v>
      </c>
      <c r="AR36" s="344">
        <v>-52.1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3" t="s">
        <v>531</v>
      </c>
      <c r="AL37" s="1214"/>
      <c r="AM37" s="1214"/>
      <c r="AN37" s="1215"/>
      <c r="AO37" s="342">
        <v>39919</v>
      </c>
      <c r="AP37" s="342">
        <v>1919</v>
      </c>
      <c r="AQ37" s="343">
        <v>1001</v>
      </c>
      <c r="AR37" s="344">
        <v>91.7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6" t="s">
        <v>532</v>
      </c>
      <c r="AL38" s="1217"/>
      <c r="AM38" s="1217"/>
      <c r="AN38" s="1218"/>
      <c r="AO38" s="345">
        <v>813</v>
      </c>
      <c r="AP38" s="345">
        <v>39</v>
      </c>
      <c r="AQ38" s="346">
        <v>4</v>
      </c>
      <c r="AR38" s="334">
        <v>875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6" t="s">
        <v>533</v>
      </c>
      <c r="AL39" s="1217"/>
      <c r="AM39" s="1217"/>
      <c r="AN39" s="1218"/>
      <c r="AO39" s="342">
        <v>-207993</v>
      </c>
      <c r="AP39" s="342">
        <v>-9998</v>
      </c>
      <c r="AQ39" s="343">
        <v>-3748</v>
      </c>
      <c r="AR39" s="344">
        <v>166.8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3" t="s">
        <v>534</v>
      </c>
      <c r="AL40" s="1214"/>
      <c r="AM40" s="1214"/>
      <c r="AN40" s="1215"/>
      <c r="AO40" s="342">
        <v>-1949993</v>
      </c>
      <c r="AP40" s="342">
        <v>-93732</v>
      </c>
      <c r="AQ40" s="343">
        <v>-58908</v>
      </c>
      <c r="AR40" s="344">
        <v>59.1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9" t="s">
        <v>304</v>
      </c>
      <c r="AL41" s="1220"/>
      <c r="AM41" s="1220"/>
      <c r="AN41" s="1221"/>
      <c r="AO41" s="342">
        <v>1121459</v>
      </c>
      <c r="AP41" s="342">
        <v>53906</v>
      </c>
      <c r="AQ41" s="343">
        <v>25761</v>
      </c>
      <c r="AR41" s="344">
        <v>109.3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6" t="s">
        <v>503</v>
      </c>
      <c r="AN49" s="1208" t="s">
        <v>538</v>
      </c>
      <c r="AO49" s="1209"/>
      <c r="AP49" s="1209"/>
      <c r="AQ49" s="1209"/>
      <c r="AR49" s="1210"/>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7"/>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1906799</v>
      </c>
      <c r="AN51" s="364">
        <v>85591</v>
      </c>
      <c r="AO51" s="365">
        <v>-29.2</v>
      </c>
      <c r="AP51" s="366">
        <v>106614</v>
      </c>
      <c r="AQ51" s="367">
        <v>17.2</v>
      </c>
      <c r="AR51" s="368">
        <v>-46.4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723106</v>
      </c>
      <c r="AN52" s="372">
        <v>32458</v>
      </c>
      <c r="AO52" s="373">
        <v>-29.3</v>
      </c>
      <c r="AP52" s="374">
        <v>45545</v>
      </c>
      <c r="AQ52" s="375">
        <v>20.7</v>
      </c>
      <c r="AR52" s="376">
        <v>-50</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3055498</v>
      </c>
      <c r="AN53" s="364">
        <v>139450</v>
      </c>
      <c r="AO53" s="365">
        <v>62.9</v>
      </c>
      <c r="AP53" s="366">
        <v>85459</v>
      </c>
      <c r="AQ53" s="367">
        <v>-19.8</v>
      </c>
      <c r="AR53" s="368">
        <v>82.7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2028247</v>
      </c>
      <c r="AN54" s="372">
        <v>92568</v>
      </c>
      <c r="AO54" s="373">
        <v>185.2</v>
      </c>
      <c r="AP54" s="374">
        <v>44378</v>
      </c>
      <c r="AQ54" s="375">
        <v>-2.6</v>
      </c>
      <c r="AR54" s="376">
        <v>187.8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1910213</v>
      </c>
      <c r="AN55" s="364">
        <v>88448</v>
      </c>
      <c r="AO55" s="365">
        <v>-36.6</v>
      </c>
      <c r="AP55" s="366">
        <v>83280</v>
      </c>
      <c r="AQ55" s="367">
        <v>-2.5</v>
      </c>
      <c r="AR55" s="368">
        <v>-34.1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466905</v>
      </c>
      <c r="AN56" s="372">
        <v>21619</v>
      </c>
      <c r="AO56" s="373">
        <v>-76.599999999999994</v>
      </c>
      <c r="AP56" s="374">
        <v>43123</v>
      </c>
      <c r="AQ56" s="375">
        <v>-2.8</v>
      </c>
      <c r="AR56" s="376">
        <v>-73.8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3426517</v>
      </c>
      <c r="AN57" s="364">
        <v>161347</v>
      </c>
      <c r="AO57" s="365">
        <v>82.4</v>
      </c>
      <c r="AP57" s="366">
        <v>88968</v>
      </c>
      <c r="AQ57" s="367">
        <v>6.8</v>
      </c>
      <c r="AR57" s="368">
        <v>75.599999999999994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345563</v>
      </c>
      <c r="AN58" s="372">
        <v>16272</v>
      </c>
      <c r="AO58" s="373">
        <v>-24.7</v>
      </c>
      <c r="AP58" s="374">
        <v>45482</v>
      </c>
      <c r="AQ58" s="375">
        <v>5.5</v>
      </c>
      <c r="AR58" s="376">
        <v>-30.2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2154814</v>
      </c>
      <c r="AN59" s="364">
        <v>103577</v>
      </c>
      <c r="AO59" s="365">
        <v>-35.799999999999997</v>
      </c>
      <c r="AP59" s="366">
        <v>85173</v>
      </c>
      <c r="AQ59" s="367">
        <v>-4.3</v>
      </c>
      <c r="AR59" s="368">
        <v>-31.5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642477</v>
      </c>
      <c r="AN60" s="372">
        <v>30882</v>
      </c>
      <c r="AO60" s="373">
        <v>89.8</v>
      </c>
      <c r="AP60" s="374">
        <v>43913</v>
      </c>
      <c r="AQ60" s="375">
        <v>-3.4</v>
      </c>
      <c r="AR60" s="376">
        <v>93.2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2490768</v>
      </c>
      <c r="AN61" s="379">
        <v>115683</v>
      </c>
      <c r="AO61" s="380">
        <v>8.6999999999999993</v>
      </c>
      <c r="AP61" s="381">
        <v>89899</v>
      </c>
      <c r="AQ61" s="382">
        <v>-0.5</v>
      </c>
      <c r="AR61" s="368">
        <v>9.1999999999999993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841260</v>
      </c>
      <c r="AN62" s="372">
        <v>38760</v>
      </c>
      <c r="AO62" s="373">
        <v>28.9</v>
      </c>
      <c r="AP62" s="374">
        <v>44488</v>
      </c>
      <c r="AQ62" s="375">
        <v>3.5</v>
      </c>
      <c r="AR62" s="376">
        <v>25.4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PgMUnkEZJYNP0doBpz7ka1HqyhfJlCj3zGQlQuUlV4SfA41QwDEERge07NccOIbnDYOpjhRuxKRb7SrWquPyhA==" saltValue="LY+G+/ba3xI/OdcI+wvqw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8" zoomScale="75" zoomScaleNormal="75" zoomScaleSheetLayoutView="55" workbookViewId="0">
      <selection activeCell="DC20" sqref="DC20"/>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FbizjqkSvUJBCUf16oyIHU8re/0jGo5WgCIp5BJEdpmRB3oviHWhasGi6ZsxyM38/E9l7R4Q9+bsVL244b6ag==" saltValue="94T05H9mnv8+8mrKydNs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AF27" sqref="AF27"/>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7i3SbsRO/5tGOlhNHcDF7qMuhlRusDoUvTURYEbPTZxaqb5fUO2sTPjUnlzUK0cZd3WF7lbfOQ3O0HJouRjag==" saltValue="ZPvkFdCYkQeAdhkNILXA4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43" zoomScaleSheetLayoutView="100" workbookViewId="0">
      <selection activeCell="M45" sqref="L45:M4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1" t="s">
        <v>3</v>
      </c>
      <c r="D47" s="1231"/>
      <c r="E47" s="1232"/>
      <c r="F47" s="11">
        <v>8.26</v>
      </c>
      <c r="G47" s="12">
        <v>8.26</v>
      </c>
      <c r="H47" s="12">
        <v>5.34</v>
      </c>
      <c r="I47" s="12">
        <v>5.39</v>
      </c>
      <c r="J47" s="13">
        <v>5.44</v>
      </c>
    </row>
    <row r="48" spans="2:10" ht="57.75" customHeight="1" x14ac:dyDescent="0.15">
      <c r="B48" s="14"/>
      <c r="C48" s="1233" t="s">
        <v>4</v>
      </c>
      <c r="D48" s="1233"/>
      <c r="E48" s="1234"/>
      <c r="F48" s="15">
        <v>1.95</v>
      </c>
      <c r="G48" s="16">
        <v>2.29</v>
      </c>
      <c r="H48" s="16">
        <v>2.65</v>
      </c>
      <c r="I48" s="16">
        <v>2.54</v>
      </c>
      <c r="J48" s="17">
        <v>0.72</v>
      </c>
    </row>
    <row r="49" spans="2:10" ht="57.75" customHeight="1" thickBot="1" x14ac:dyDescent="0.2">
      <c r="B49" s="18"/>
      <c r="C49" s="1235" t="s">
        <v>5</v>
      </c>
      <c r="D49" s="1235"/>
      <c r="E49" s="1236"/>
      <c r="F49" s="19" t="s">
        <v>559</v>
      </c>
      <c r="G49" s="20">
        <v>0.34</v>
      </c>
      <c r="H49" s="20" t="s">
        <v>560</v>
      </c>
      <c r="I49" s="20" t="s">
        <v>561</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p+itymKSGRPb3PFVO5rA2Y5orOWbla02bdWm8Dmx8Ho8rYw0F5kXnzRh9KZ6MT6r/bj97gM5Dd/Hbs0RMZM2g==" saltValue="9CIDIbUma0uBwtbIa3N7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2020-03-05T05:46:30Z</cp:lastPrinted>
  <dcterms:created xsi:type="dcterms:W3CDTF">2020-02-10T01:54:13Z</dcterms:created>
  <dcterms:modified xsi:type="dcterms:W3CDTF">2020-09-02T07:45:04Z</dcterms:modified>
  <cp:category/>
</cp:coreProperties>
</file>