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税務財政課\財政係\12財政状況\財政状況資料集（財政比較分析表）\R6年度作業(R5決算)\R7.3.7令和５年度財政状況資料集の作成及び提出について\回答\"/>
    </mc:Choice>
  </mc:AlternateContent>
  <xr:revisionPtr revIDLastSave="0" documentId="13_ncr:1_{EF7343A5-5330-497F-BDA6-D30116A591AD}" xr6:coauthVersionLast="47" xr6:coauthVersionMax="47" xr10:uidLastSave="{00000000-0000-0000-0000-000000000000}"/>
  <bookViews>
    <workbookView xWindow="-120" yWindow="-120" windowWidth="29040" windowHeight="15840" tabRatio="6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<sst xmlns="http://schemas.openxmlformats.org/spreadsheetml/2006/main" count="1043" uniqueCount="559">
  <si>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</si>
  <si>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</si>
  <si>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</si>
  <si>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</si>
  <si>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</si>
  <si>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</si>
  <si>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</si>
  <si>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</si>
  <si>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</si>
  <si>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</si>
  <si>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</si>
  <si>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</si>
  <si>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</si>
  <si>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</si>
  <si>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</si>
  <si>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</si>
  <si>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</si>
  <si>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</si>
  <si>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</si>
  <si>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</si>
  <si>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</si>
  <si>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</si>
  <si>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</si>
  <si>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</si>
  <si>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</si>
  <si>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</si>
  <si>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</si>
  <si>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</si>
  <si>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</si>
  <si>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</si>
  <si>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</si>
  <si>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</si>
  <si>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</si>
  <si>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</si>
  <si>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</si>
  <si>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</si>
  <si>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</si>
  <si>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</si>
  <si>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</si>
  <si>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</si>
  <si>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</si>
  <si>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</si>
  <si>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</si>
  <si>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</si>
  <si>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</si>
  <si>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</si>
  <si>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</si>
  <si>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</si>
  <si>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</si>
  <si>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</si>
  <si>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</si>
  <si>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</si>
  <si>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</si>
  <si>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</si>
  <si>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</si>
  <si>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</si>
  <si>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</si>
  <si>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</si>
  <si>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</si>
  <si>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</si>
  <si>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</si>
  <si>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</si>
  <si>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</si>
  <si>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</si>
  <si>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</si>
  <si>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</si>
  <si>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</si>
  <si>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</si>
  <si>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</si>
  <si>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</si>
  <si>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</si>
  <si>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</si>
  <si>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</si>
  <si>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</si>
  <si>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</si>
  <si>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</si>
  <si>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</si>
  <si>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</si>
  <si>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</si>
  <si>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</si>
  <si>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</si>
  <si>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</si>
  <si>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</si>
  <si>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</si>
  <si>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</si>
  <si>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</si>
  <si>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</si>
  <si>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</si>
  <si>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</si>
  <si>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</si>
  <si>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</si>
  <si>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</si>
  <si>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</si>
  <si>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</si>
  <si>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</si>
  <si>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</si>
  <si>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</si>
  <si>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</si>
  <si>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</si>
  <si>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</si>
  <si>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</si>
  <si>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</si>
  <si>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</si>
  <si>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</si>
  <si>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</si>
  <si>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</si>
  <si>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</si>
  <si>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</si>
  <si>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</si>
  <si>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</si>
  <si>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</si>
  <si>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</si>
  <si>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</si>
  <si>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</si>
  <si>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</si>
  <si>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</si>
  <si>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</si>
  <si>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</si>
  <si>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</si>
  <si>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</si>
  <si>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</si>
  <si>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</si>
  <si>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</si>
  <si>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</si>
  <si>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</si>
  <si>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</si>
  <si>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</si>
  <si>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</si>
  <si>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</si>
  <si>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</si>
  <si>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</si>
  <si>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</si>
  <si>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</si>
  <si>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</si>
  <si>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</si>
  <si>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</si>
  <si>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</si>
  <si>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</si>
  <si>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</si>
  <si>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</si>
  <si>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</si>
  <si>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</si>
  <si>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</si>
  <si>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</si>
  <si>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</si>
  <si>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</si>
  <si>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</si>
  <si>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</si>
  <si>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</si>
  <si>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</si>
  <si>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</si>
  <si>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</si>
  <si>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</si>
  <si>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</si>
  <si>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</si>
  <si>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</si>
  <si>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</si>
  <si>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</si>
  <si>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</si>
  <si>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</si>
  <si>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</si>
  <si>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</si>
  <si>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</si>
  <si>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</si>
  <si>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</si>
  <si>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</si>
  <si>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</si>
  <si>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</si>
  <si>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</si>
  <si>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</si>
  <si>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</si>
  <si>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</si>
  <si>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</si>
  <si>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</si>
  <si>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</si>
  <si>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</si>
  <si>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</si>
  <si>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</si>
  <si>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</si>
  <si>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</si>
  <si>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</si>
  <si>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</si>
  <si>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</si>
  <si>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</si>
  <si>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</si>
  <si>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</si>
  <si>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</si>
  <si>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</si>
  <si>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</si>
  <si>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</si>
  <si>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</si>
  <si>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</si>
  <si>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</si>
  <si>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</si>
  <si>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</si>
  <si>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</si>
  <si>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</si>
  <si>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</si>
  <si>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</si>
  <si>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</si>
  <si>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</si>
  <si>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</si>
  <si>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北海道深川市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</si>
  <si>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</si>
  <si>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</si>
  <si>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</si>
  <si>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</si>
  <si>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</si>
  <si>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</si>
  <si>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</si>
  <si>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</si>
  <si>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</si>
  <si>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</si>
  <si>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</si>
  <si>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</si>
  <si>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</si>
  <si>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</si>
  <si>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</si>
  <si>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</si>
  <si>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</si>
  <si>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</si>
  <si>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</si>
  <si>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</si>
  <si>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</si>
  <si>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</si>
  <si>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</si>
  <si>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</si>
  <si>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</si>
  <si>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</si>
  <si>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</si>
  <si>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</si>
  <si>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</si>
  <si>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</si>
  <si>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</si>
  <si>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</si>
  <si>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</si>
  <si>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</si>
  <si>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</si>
  <si>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</si>
  <si>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</si>
  <si>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</si>
  <si>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</si>
  <si>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</si>
  <si>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</si>
  <si>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</si>
  <si>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</si>
  <si>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</si>
  <si>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</si>
  <si>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</si>
  <si>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</si>
  <si>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</si>
  <si>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</si>
  <si>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</si>
  <si>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</si>
  <si>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</si>
  <si>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</si>
  <si>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</si>
  <si>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</si>
  <si>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</si>
  <si>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</si>
  <si>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</si>
  <si>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</si>
  <si>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</si>
  <si>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</si>
  <si>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</si>
  <si>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</si>
  <si>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</si>
  <si>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</si>
  <si>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</si>
  <si>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</si>
  <si>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</si>
  <si>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</si>
  <si>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</si>
  <si>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</si>
  <si>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</si>
  <si>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</si>
  <si>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</si>
  <si>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</si>
  <si>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</si>
  <si>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</si>
  <si>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</si>
  <si>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</si>
  <si>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</si>
  <si>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</si>
  <si>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</si>
  <si>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</si>
  <si>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</si>
  <si>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</si>
  <si>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</si>
  <si>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</si>
  <si>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</si>
  <si>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</si>
  <si>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</si>
  <si>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</si>
  <si>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</si>
  <si>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</si>
  <si>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</si>
  <si>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</si>
  <si>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</si>
  <si>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</si>
  <si>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</si>
  <si>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</si>
  <si>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</si>
  <si>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</si>
  <si>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</si>
  <si>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</si>
  <si>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</si>
  <si>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</si>
  <si>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</si>
  <si>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</si>
  <si>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</si>
  <si>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</si>
  <si>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</si>
  <si>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</si>
  <si>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</si>
  <si>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</si>
  <si>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</si>
  <si>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</si>
  <si>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</si>
  <si>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</si>
  <si>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</si>
  <si>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</si>
  <si>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</si>
  <si>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</si>
  <si>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</si>
  <si>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</si>
  <si>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</si>
  <si>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</si>
  <si>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</si>
  <si>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</si>
  <si>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</si>
  <si>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</si>
  <si>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</si>
  <si>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</si>
  <si>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</si>
  <si>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</si>
  <si>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</si>
  <si>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</si>
  <si>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</si>
  <si>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</si>
  <si>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</si>
  <si>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</si>
  <si>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</si>
  <si>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</si>
  <si>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</si>
  <si>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</si>
  <si>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</si>
  <si>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</si>
  <si>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</si>
  <si>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</si>
  <si>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</si>
  <si>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</si>
  <si>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</si>
  <si>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北海道深川市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</si>
  <si>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</si>
  <si>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</si>
  <si>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</si>
  <si>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</si>
  <si>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</si>
  <si>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</si>
  <si>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</si>
  <si>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</si>
  <si>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</si>
  <si>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</si>
  <si>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</si>
  <si>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</si>
  <si>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</si>
  <si>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</si>
  <si>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</si>
  <si>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</si>
  <si>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</si>
  <si>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</si>
  <si>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</si>
  <si>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</si>
  <si>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</si>
  <si>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</si>
  <si>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</si>
  <si>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</si>
  <si>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</si>
  <si>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</si>
  <si>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</si>
  <si>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</si>
  <si>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</si>
  <si>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</si>
  <si>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</si>
  <si>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</si>
  <si>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</si>
  <si>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</si>
  <si>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</si>
  <si>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</si>
  <si>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</si>
  <si>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</si>
  <si>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</si>
  <si>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</si>
  <si>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</si>
  <si>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</si>
  <si>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</si>
  <si>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</si>
  <si>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</si>
  <si>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</si>
  <si>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</si>
  <si>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</si>
  <si>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</si>
  <si>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</si>
  <si>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</si>
  <si>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</si>
  <si>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</si>
  <si>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</si>
  <si>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</si>
  <si>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</si>
  <si>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</si>
  <si>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</si>
  <si>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</si>
  <si>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</si>
  <si>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</si>
  <si>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</si>
  <si>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</si>
  <si>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</si>
  <si>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</si>
  <si>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</si>
  <si>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</si>
  <si>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</si>
  <si>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</si>
  <si>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</si>
  <si>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</si>
  <si>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</si>
  <si>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</si>
  <si>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</si>
  <si>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</si>
  <si>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</si>
  <si>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</si>
  <si>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</si>
  <si>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</si>
  <si>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</si>
  <si>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</si>
  <si>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</si>
  <si>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</si>
  <si>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</si>
  <si>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</si>
  <si>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</si>
  <si>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</si>
  <si>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</si>
  <si>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</si>
  <si>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</si>
  <si>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</si>
  <si>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</si>
  <si>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</si>
  <si>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</si>
  <si>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</si>
  <si>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</si>
  <si>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</si>
  <si>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</si>
  <si>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</si>
  <si>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</si>
  <si>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</si>
  <si>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</si>
  <si>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</si>
  <si>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</si>
  <si>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</si>
  <si>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</si>
  <si>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</si>
  <si>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</si>
  <si>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</si>
  <si>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</si>
  <si>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</si>
  <si>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</si>
  <si>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</si>
  <si>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</si>
  <si>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</si>
  <si>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</si>
  <si>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</si>
  <si>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</si>
  <si>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</si>
  <si>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</si>
  <si>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</si>
  <si>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</si>
  <si>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</si>
  <si>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</si>
  <si>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</si>
  <si>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</si>
  <si>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</si>
  <si>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</si>
  <si>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</si>
  <si>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</si>
  <si>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</si>
  <si>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</si>
  <si>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</si>
  <si>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</si>
  <si>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</si>
  <si>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</si>
  <si>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</si>
  <si>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</si>
  <si>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</si>
  <si>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</si>
  <si>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</si>
  <si>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</si>
  <si>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</si>
  <si>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</si>
  <si>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</si>
  <si>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</si>
  <si>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</si>
  <si>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</si>
  <si>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</si>
  <si>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</si>
  <si>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</si>
  <si>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</si>
  <si>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</si>
  <si>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</si>
  <si>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</si>
  <si>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</si>
  <si>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</si>
  <si>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</si>
  <si>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</si>
  <si>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</si>
  <si>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</si>
  <si>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</si>
  <si>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</si>
  <si>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</si>
  <si>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</si>
  <si>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</si>
  <si>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</si>
  <si>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</si>
  <si>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</si>
  <si>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</si>
  <si>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</si>
  <si>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</si>
  <si>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</si>
  <si>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</si>
  <si>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</si>
  <si>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</si>
  <si>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2.83</t>
  </si>
  <si>
    <t>病院事業会計</t>
  </si>
  <si>
    <t>▲ 2.49</t>
  </si>
  <si>
    <t>水道事業会計</t>
  </si>
  <si>
    <t>下水道事業会計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</si>
  <si>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</si>
  <si>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</si>
  <si>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</si>
  <si>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</si>
  <si>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</si>
  <si>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</si>
  <si>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</si>
  <si>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</si>
  <si>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</si>
  <si>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</si>
  <si>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</si>
  <si>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</si>
  <si>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公共交通整備基金</t>
    <phoneticPr fontId="2"/>
  </si>
  <si>
    <t>人材育成基金</t>
    <phoneticPr fontId="2"/>
  </si>
  <si>
    <t>社会福祉振興基金</t>
    <phoneticPr fontId="2"/>
  </si>
  <si>
    <t>教育振興基金</t>
    <phoneticPr fontId="2"/>
  </si>
  <si>
    <t>北空知衛生センター組合</t>
    <rPh sb="0" eb="3">
      <t>キタソラチ</t>
    </rPh>
    <rPh sb="3" eb="5">
      <t>エイセイ</t>
    </rPh>
    <rPh sb="9" eb="11">
      <t>クミアイ</t>
    </rPh>
    <phoneticPr fontId="2"/>
  </si>
  <si>
    <t>空知教育センター組合</t>
    <rPh sb="0" eb="4">
      <t>ソラチキョウイク</t>
    </rPh>
    <rPh sb="8" eb="10">
      <t>クミアイ</t>
    </rPh>
    <phoneticPr fontId="2"/>
  </si>
  <si>
    <t>中・北空知廃棄物処理広域連合</t>
    <rPh sb="0" eb="1">
      <t>ナカ</t>
    </rPh>
    <rPh sb="2" eb="5">
      <t>キタソラチ</t>
    </rPh>
    <rPh sb="5" eb="8">
      <t>ハイキブツ</t>
    </rPh>
    <rPh sb="8" eb="10">
      <t>ショリ</t>
    </rPh>
    <rPh sb="10" eb="14">
      <t>コウイキレンゴウ</t>
    </rPh>
    <phoneticPr fontId="2"/>
  </si>
  <si>
    <t>深川地区消防組合</t>
    <rPh sb="0" eb="8">
      <t>フカガワチクショウボウクミアイ</t>
    </rPh>
    <phoneticPr fontId="2"/>
  </si>
  <si>
    <t>北空知圏学校給食組合</t>
    <rPh sb="0" eb="10">
      <t>キタソラチケンガッコウキュウショククミアイ</t>
    </rPh>
    <phoneticPr fontId="2"/>
  </si>
  <si>
    <t>北空知広域水道企業団</t>
    <rPh sb="0" eb="10">
      <t>キタソラチコウイキスイドウキギョウダン</t>
    </rPh>
    <phoneticPr fontId="2"/>
  </si>
  <si>
    <t>-</t>
    <phoneticPr fontId="2"/>
  </si>
  <si>
    <t>株式会社 深川振興公社</t>
    <rPh sb="0" eb="4">
      <t>カブシキガイシャ</t>
    </rPh>
    <rPh sb="5" eb="11">
      <t>フカガワシンコウコウシャ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</si>
</sst>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D87-4EE5-A723-3A0A8B1011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118432</c:v>
                </c:pt>
                <c:pt idx="1">
                  <c:v>84223</c:v>
                </c:pt>
                <c:pt idx="2">
                  <c:v>105529</c:v>
                </c:pt>
                <c:pt idx="3">
                  <c:v>220183</c:v>
                </c:pt>
                <c:pt idx="4">
                  <c:v>86517</c:v>
                </c:pt>
              </c:numCache>
            </c:numRef>
          </c:val>
          <c:smooth val="0"/>
          <c:extLst>
            <c:ext xmlns:c16="http://schemas.microsoft.com/office/drawing/2014/chart" uri="{C3380CC4-5D6E-409C-BE32-E72D297353CC}">
              <c16:uniqueId val="{00000001-2D87-4EE5-A723-3A0A8B1011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0.63</c:v>
                </c:pt>
                <c:pt idx="1">
                  <c:v>2.87</c:v>
                </c:pt>
                <c:pt idx="2">
                  <c:v>4.7</c:v>
                </c:pt>
                <c:pt idx="3">
                  <c:v>1.32</c:v>
                </c:pt>
                <c:pt idx="4">
                  <c:v>1.38</c:v>
                </c:pt>
              </c:numCache>
            </c:numRef>
          </c:val>
          <c:extLst>
            <c:ext xmlns:c16="http://schemas.microsoft.com/office/drawing/2014/chart" uri="{C3380CC4-5D6E-409C-BE32-E72D297353CC}">
              <c16:uniqueId val="{00000000-7E8F-45CA-84FA-FACDDE0510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5.45</c:v>
                </c:pt>
                <c:pt idx="1">
                  <c:v>5.61</c:v>
                </c:pt>
                <c:pt idx="2">
                  <c:v>6.99</c:v>
                </c:pt>
                <c:pt idx="3">
                  <c:v>7.74</c:v>
                </c:pt>
                <c:pt idx="4">
                  <c:v>10.93</c:v>
                </c:pt>
              </c:numCache>
            </c:numRef>
          </c:val>
          <c:extLst>
            <c:ext xmlns:c16="http://schemas.microsoft.com/office/drawing/2014/chart" uri="{C3380CC4-5D6E-409C-BE32-E72D297353CC}">
              <c16:uniqueId val="{00000001-7E8F-45CA-84FA-FACDDE0510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2.2200000000000002</c:v>
                </c:pt>
                <c:pt idx="2">
                  <c:v>3.61</c:v>
                </c:pt>
                <c:pt idx="3">
                  <c:v>-2.83</c:v>
                </c:pt>
                <c:pt idx="4">
                  <c:v>3.31</c:v>
                </c:pt>
              </c:numCache>
            </c:numRef>
          </c:val>
          <c:smooth val="0"/>
          <c:extLst>
            <c:ext xmlns:c16="http://schemas.microsoft.com/office/drawing/2014/chart" uri="{C3380CC4-5D6E-409C-BE32-E72D297353CC}">
              <c16:uniqueId val="{00000002-7E8F-45CA-84FA-FACDDE0510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0.23</c:v>
                </c:pt>
                <c:pt idx="4">
                  <c:v>#N/A</c:v>
                </c:pt>
                <c:pt idx="5">
                  <c:v>0.26</c:v>
                </c:pt>
                <c:pt idx="6">
                  <c:v>#N/A</c:v>
                </c:pt>
                <c:pt idx="7">
                  <c:v>0.08</c:v>
                </c:pt>
                <c:pt idx="8">
                  <c:v>0</c:v>
                </c:pt>
                <c:pt idx="9">
                  <c:v>0</c:v>
                </c:pt>
              </c:numCache>
            </c:numRef>
          </c:val>
          <c:extLst>
            <c:ext xmlns:c16="http://schemas.microsoft.com/office/drawing/2014/chart" uri="{C3380CC4-5D6E-409C-BE32-E72D297353CC}">
              <c16:uniqueId val="{00000000-BD66-4B40-B3DB-2E23A4D94E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66-4B40-B3DB-2E23A4D94E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66-4B40-B3DB-2E23A4D94E5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BD66-4B40-B3DB-2E23A4D94E5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7.0000000000000007E-2</c:v>
                </c:pt>
                <c:pt idx="4">
                  <c:v>#N/A</c:v>
                </c:pt>
                <c:pt idx="5">
                  <c:v>0.12</c:v>
                </c:pt>
                <c:pt idx="6">
                  <c:v>#N/A</c:v>
                </c:pt>
                <c:pt idx="7">
                  <c:v>0</c:v>
                </c:pt>
                <c:pt idx="8">
                  <c:v>#N/A</c:v>
                </c:pt>
                <c:pt idx="9">
                  <c:v>0.05</c:v>
                </c:pt>
              </c:numCache>
            </c:numRef>
          </c:val>
          <c:extLst>
            <c:ext xmlns:c16="http://schemas.microsoft.com/office/drawing/2014/chart" uri="{C3380CC4-5D6E-409C-BE32-E72D297353CC}">
              <c16:uniqueId val="{00000004-BD66-4B40-B3DB-2E23A4D94E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0.84</c:v>
                </c:pt>
                <c:pt idx="4">
                  <c:v>#N/A</c:v>
                </c:pt>
                <c:pt idx="5">
                  <c:v>0.46</c:v>
                </c:pt>
                <c:pt idx="6">
                  <c:v>#N/A</c:v>
                </c:pt>
                <c:pt idx="7">
                  <c:v>0.66</c:v>
                </c:pt>
                <c:pt idx="8">
                  <c:v>#N/A</c:v>
                </c:pt>
                <c:pt idx="9">
                  <c:v>0.13</c:v>
                </c:pt>
              </c:numCache>
            </c:numRef>
          </c:val>
          <c:extLst>
            <c:ext xmlns:c16="http://schemas.microsoft.com/office/drawing/2014/chart" uri="{C3380CC4-5D6E-409C-BE32-E72D297353CC}">
              <c16:uniqueId val="{00000005-BD66-4B40-B3DB-2E23A4D94E5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2.87</c:v>
                </c:pt>
                <c:pt idx="4">
                  <c:v>#N/A</c:v>
                </c:pt>
                <c:pt idx="5">
                  <c:v>4.6900000000000004</c:v>
                </c:pt>
                <c:pt idx="6">
                  <c:v>#N/A</c:v>
                </c:pt>
                <c:pt idx="7">
                  <c:v>1.32</c:v>
                </c:pt>
                <c:pt idx="8">
                  <c:v>#N/A</c:v>
                </c:pt>
                <c:pt idx="9">
                  <c:v>1.38</c:v>
                </c:pt>
              </c:numCache>
            </c:numRef>
          </c:val>
          <c:extLst>
            <c:ext xmlns:c16="http://schemas.microsoft.com/office/drawing/2014/chart" uri="{C3380CC4-5D6E-409C-BE32-E72D297353CC}">
              <c16:uniqueId val="{00000006-BD66-4B40-B3DB-2E23A4D94E5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c:ext xmlns:c16="http://schemas.microsoft.com/office/drawing/2014/chart" uri="{C3380CC4-5D6E-409C-BE32-E72D297353CC}">
              <c16:uniqueId val="{00000007-BD66-4B40-B3DB-2E23A4D94E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3.71</c:v>
                </c:pt>
                <c:pt idx="2">
                  <c:v>#N/A</c:v>
                </c:pt>
                <c:pt idx="3">
                  <c:v>4.1399999999999997</c:v>
                </c:pt>
                <c:pt idx="4">
                  <c:v>#N/A</c:v>
                </c:pt>
                <c:pt idx="5">
                  <c:v>3.94</c:v>
                </c:pt>
                <c:pt idx="6">
                  <c:v>#N/A</c:v>
                </c:pt>
                <c:pt idx="7">
                  <c:v>3.88</c:v>
                </c:pt>
                <c:pt idx="8">
                  <c:v>#N/A</c:v>
                </c:pt>
                <c:pt idx="9">
                  <c:v>3.5</c:v>
                </c:pt>
              </c:numCache>
            </c:numRef>
          </c:val>
          <c:extLst>
            <c:ext xmlns:c16="http://schemas.microsoft.com/office/drawing/2014/chart" uri="{C3380CC4-5D6E-409C-BE32-E72D297353CC}">
              <c16:uniqueId val="{00000008-BD66-4B40-B3DB-2E23A4D94E5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2.4900000000000002</c:v>
                </c:pt>
                <c:pt idx="1">
                  <c:v>#N/A</c:v>
                </c:pt>
                <c:pt idx="2">
                  <c:v>#N/A</c:v>
                </c:pt>
                <c:pt idx="3">
                  <c:v>2.42</c:v>
                </c:pt>
                <c:pt idx="4">
                  <c:v>#N/A</c:v>
                </c:pt>
                <c:pt idx="5">
                  <c:v>6.98</c:v>
                </c:pt>
                <c:pt idx="6">
                  <c:v>#N/A</c:v>
                </c:pt>
                <c:pt idx="7">
                  <c:v>10.91</c:v>
                </c:pt>
                <c:pt idx="8">
                  <c:v>#N/A</c:v>
                </c:pt>
                <c:pt idx="9">
                  <c:v>10.72</c:v>
                </c:pt>
              </c:numCache>
            </c:numRef>
          </c:val>
          <c:extLst>
            <c:ext xmlns:c16="http://schemas.microsoft.com/office/drawing/2014/chart" uri="{C3380CC4-5D6E-409C-BE32-E72D297353CC}">
              <c16:uniqueId val="{00000009-BD66-4B40-B3DB-2E23A4D94E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2176</c:v>
                </c:pt>
                <c:pt idx="5">
                  <c:v>1865</c:v>
                </c:pt>
                <c:pt idx="8">
                  <c:v>1927</c:v>
                </c:pt>
                <c:pt idx="11">
                  <c:v>2009</c:v>
                </c:pt>
                <c:pt idx="14">
                  <c:v>2010</c:v>
                </c:pt>
              </c:numCache>
            </c:numRef>
          </c:val>
          <c:extLst>
            <c:ext xmlns:c16="http://schemas.microsoft.com/office/drawing/2014/chart" uri="{C3380CC4-5D6E-409C-BE32-E72D297353CC}">
              <c16:uniqueId val="{00000000-09E6-47D3-9045-F5EAC50E19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9E6-47D3-9045-F5EAC50E19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31</c:v>
                </c:pt>
                <c:pt idx="6">
                  <c:v>25</c:v>
                </c:pt>
                <c:pt idx="9">
                  <c:v>25</c:v>
                </c:pt>
                <c:pt idx="12">
                  <c:v>14</c:v>
                </c:pt>
              </c:numCache>
            </c:numRef>
          </c:val>
          <c:extLst>
            <c:ext xmlns:c16="http://schemas.microsoft.com/office/drawing/2014/chart" uri="{C3380CC4-5D6E-409C-BE32-E72D297353CC}">
              <c16:uniqueId val="{00000002-09E6-47D3-9045-F5EAC50E19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22</c:v>
                </c:pt>
                <c:pt idx="6">
                  <c:v>22</c:v>
                </c:pt>
                <c:pt idx="9">
                  <c:v>22</c:v>
                </c:pt>
                <c:pt idx="12">
                  <c:v>22</c:v>
                </c:pt>
              </c:numCache>
            </c:numRef>
          </c:val>
          <c:extLst>
            <c:ext xmlns:c16="http://schemas.microsoft.com/office/drawing/2014/chart" uri="{C3380CC4-5D6E-409C-BE32-E72D297353CC}">
              <c16:uniqueId val="{00000003-09E6-47D3-9045-F5EAC50E19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680</c:v>
                </c:pt>
                <c:pt idx="3">
                  <c:v>699</c:v>
                </c:pt>
                <c:pt idx="6">
                  <c:v>785</c:v>
                </c:pt>
                <c:pt idx="9">
                  <c:v>802</c:v>
                </c:pt>
                <c:pt idx="12">
                  <c:v>865</c:v>
                </c:pt>
              </c:numCache>
            </c:numRef>
          </c:val>
          <c:extLst>
            <c:ext xmlns:c16="http://schemas.microsoft.com/office/drawing/2014/chart" uri="{C3380CC4-5D6E-409C-BE32-E72D297353CC}">
              <c16:uniqueId val="{00000004-09E6-47D3-9045-F5EAC50E19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6-47D3-9045-F5EAC50E19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6-47D3-9045-F5EAC50E19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2538</c:v>
                </c:pt>
                <c:pt idx="3">
                  <c:v>2100</c:v>
                </c:pt>
                <c:pt idx="6">
                  <c:v>2218</c:v>
                </c:pt>
                <c:pt idx="9">
                  <c:v>2328</c:v>
                </c:pt>
                <c:pt idx="12">
                  <c:v>2345</c:v>
                </c:pt>
              </c:numCache>
            </c:numRef>
          </c:val>
          <c:extLst>
            <c:ext xmlns:c16="http://schemas.microsoft.com/office/drawing/2014/chart" uri="{C3380CC4-5D6E-409C-BE32-E72D297353CC}">
              <c16:uniqueId val="{00000007-09E6-47D3-9045-F5EAC50E19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1098</c:v>
                </c:pt>
                <c:pt idx="2">
                  <c:v>#N/A</c:v>
                </c:pt>
                <c:pt idx="3">
                  <c:v>#N/A</c:v>
                </c:pt>
                <c:pt idx="4">
                  <c:v>987</c:v>
                </c:pt>
                <c:pt idx="5">
                  <c:v>#N/A</c:v>
                </c:pt>
                <c:pt idx="6">
                  <c:v>#N/A</c:v>
                </c:pt>
                <c:pt idx="7">
                  <c:v>1123</c:v>
                </c:pt>
                <c:pt idx="8">
                  <c:v>#N/A</c:v>
                </c:pt>
                <c:pt idx="9">
                  <c:v>#N/A</c:v>
                </c:pt>
                <c:pt idx="10">
                  <c:v>1168</c:v>
                </c:pt>
                <c:pt idx="11">
                  <c:v>#N/A</c:v>
                </c:pt>
                <c:pt idx="12">
                  <c:v>#N/A</c:v>
                </c:pt>
                <c:pt idx="13">
                  <c:v>1236</c:v>
                </c:pt>
                <c:pt idx="14">
                  <c:v>#N/A</c:v>
                </c:pt>
              </c:numCache>
            </c:numRef>
          </c:val>
          <c:smooth val="0"/>
          <c:extLst>
            <c:ext xmlns:c16="http://schemas.microsoft.com/office/drawing/2014/chart" uri="{C3380CC4-5D6E-409C-BE32-E72D297353CC}">
              <c16:uniqueId val="{00000008-09E6-47D3-9045-F5EAC50E19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18688</c:v>
                </c:pt>
                <c:pt idx="5">
                  <c:v>18567</c:v>
                </c:pt>
                <c:pt idx="8">
                  <c:v>18256</c:v>
                </c:pt>
                <c:pt idx="11">
                  <c:v>17937</c:v>
                </c:pt>
                <c:pt idx="14">
                  <c:v>16965</c:v>
                </c:pt>
              </c:numCache>
            </c:numRef>
          </c:val>
          <c:extLst>
            <c:ext xmlns:c16="http://schemas.microsoft.com/office/drawing/2014/chart" uri="{C3380CC4-5D6E-409C-BE32-E72D297353CC}">
              <c16:uniqueId val="{00000000-BE62-4484-A1F6-8C55D17E24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1959</c:v>
                </c:pt>
                <c:pt idx="5">
                  <c:v>1805</c:v>
                </c:pt>
                <c:pt idx="8">
                  <c:v>1670</c:v>
                </c:pt>
                <c:pt idx="11">
                  <c:v>1505</c:v>
                </c:pt>
                <c:pt idx="14">
                  <c:v>1323</c:v>
                </c:pt>
              </c:numCache>
            </c:numRef>
          </c:val>
          <c:extLst>
            <c:ext xmlns:c16="http://schemas.microsoft.com/office/drawing/2014/chart" uri="{C3380CC4-5D6E-409C-BE32-E72D297353CC}">
              <c16:uniqueId val="{00000001-BE62-4484-A1F6-8C55D17E24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2184</c:v>
                </c:pt>
                <c:pt idx="5">
                  <c:v>2302</c:v>
                </c:pt>
                <c:pt idx="8">
                  <c:v>2983</c:v>
                </c:pt>
                <c:pt idx="11">
                  <c:v>3353</c:v>
                </c:pt>
                <c:pt idx="14">
                  <c:v>3264</c:v>
                </c:pt>
              </c:numCache>
            </c:numRef>
          </c:val>
          <c:extLst>
            <c:ext xmlns:c16="http://schemas.microsoft.com/office/drawing/2014/chart" uri="{C3380CC4-5D6E-409C-BE32-E72D297353CC}">
              <c16:uniqueId val="{00000002-BE62-4484-A1F6-8C55D17E24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2-4484-A1F6-8C55D17E24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2-4484-A1F6-8C55D17E24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5-BE62-4484-A1F6-8C55D17E24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1648</c:v>
                </c:pt>
                <c:pt idx="3">
                  <c:v>1517</c:v>
                </c:pt>
                <c:pt idx="6">
                  <c:v>1399</c:v>
                </c:pt>
                <c:pt idx="9">
                  <c:v>1375</c:v>
                </c:pt>
                <c:pt idx="12">
                  <c:v>1412</c:v>
                </c:pt>
              </c:numCache>
            </c:numRef>
          </c:val>
          <c:extLst>
            <c:ext xmlns:c16="http://schemas.microsoft.com/office/drawing/2014/chart" uri="{C3380CC4-5D6E-409C-BE32-E72D297353CC}">
              <c16:uniqueId val="{00000006-BE62-4484-A1F6-8C55D17E24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c:v>
                </c:pt>
                <c:pt idx="3">
                  <c:v>105</c:v>
                </c:pt>
                <c:pt idx="6">
                  <c:v>88</c:v>
                </c:pt>
                <c:pt idx="9">
                  <c:v>70</c:v>
                </c:pt>
                <c:pt idx="12">
                  <c:v>53</c:v>
                </c:pt>
              </c:numCache>
            </c:numRef>
          </c:val>
          <c:extLst>
            <c:ext xmlns:c16="http://schemas.microsoft.com/office/drawing/2014/chart" uri="{C3380CC4-5D6E-409C-BE32-E72D297353CC}">
              <c16:uniqueId val="{00000007-BE62-4484-A1F6-8C55D17E24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8353</c:v>
                </c:pt>
                <c:pt idx="3">
                  <c:v>7844</c:v>
                </c:pt>
                <c:pt idx="6">
                  <c:v>7560</c:v>
                </c:pt>
                <c:pt idx="9">
                  <c:v>7019</c:v>
                </c:pt>
                <c:pt idx="12">
                  <c:v>6615</c:v>
                </c:pt>
              </c:numCache>
            </c:numRef>
          </c:val>
          <c:extLst>
            <c:ext xmlns:c16="http://schemas.microsoft.com/office/drawing/2014/chart" uri="{C3380CC4-5D6E-409C-BE32-E72D297353CC}">
              <c16:uniqueId val="{00000008-BE62-4484-A1F6-8C55D17E24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27</c:v>
                </c:pt>
                <c:pt idx="6">
                  <c:v>13</c:v>
                </c:pt>
                <c:pt idx="9">
                  <c:v>0</c:v>
                </c:pt>
                <c:pt idx="12">
                  <c:v>0</c:v>
                </c:pt>
              </c:numCache>
            </c:numRef>
          </c:val>
          <c:extLst>
            <c:ext xmlns:c16="http://schemas.microsoft.com/office/drawing/2014/chart" uri="{C3380CC4-5D6E-409C-BE32-E72D297353CC}">
              <c16:uniqueId val="{00000009-BE62-4484-A1F6-8C55D17E24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22418</c:v>
                </c:pt>
                <c:pt idx="3">
                  <c:v>22163</c:v>
                </c:pt>
                <c:pt idx="6">
                  <c:v>22182</c:v>
                </c:pt>
                <c:pt idx="9">
                  <c:v>23377</c:v>
                </c:pt>
                <c:pt idx="12">
                  <c:v>22648</c:v>
                </c:pt>
              </c:numCache>
            </c:numRef>
          </c:val>
          <c:extLst>
            <c:ext xmlns:c16="http://schemas.microsoft.com/office/drawing/2014/chart" uri="{C3380CC4-5D6E-409C-BE32-E72D297353CC}">
              <c16:uniqueId val="{0000000A-BE62-4484-A1F6-8C55D17E24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9752</c:v>
                </c:pt>
                <c:pt idx="2">
                  <c:v>#N/A</c:v>
                </c:pt>
                <c:pt idx="3">
                  <c:v>#N/A</c:v>
                </c:pt>
                <c:pt idx="4">
                  <c:v>8983</c:v>
                </c:pt>
                <c:pt idx="5">
                  <c:v>#N/A</c:v>
                </c:pt>
                <c:pt idx="6">
                  <c:v>#N/A</c:v>
                </c:pt>
                <c:pt idx="7">
                  <c:v>8334</c:v>
                </c:pt>
                <c:pt idx="8">
                  <c:v>#N/A</c:v>
                </c:pt>
                <c:pt idx="9">
                  <c:v>#N/A</c:v>
                </c:pt>
                <c:pt idx="10">
                  <c:v>9046</c:v>
                </c:pt>
                <c:pt idx="11">
                  <c:v>#N/A</c:v>
                </c:pt>
                <c:pt idx="12">
                  <c:v>#N/A</c:v>
                </c:pt>
                <c:pt idx="13">
                  <c:v>9174</c:v>
                </c:pt>
                <c:pt idx="14">
                  <c:v>#N/A</c:v>
                </c:pt>
              </c:numCache>
            </c:numRef>
          </c:val>
          <c:smooth val="0"/>
          <c:extLst>
            <c:ext xmlns:c16="http://schemas.microsoft.com/office/drawing/2014/chart" uri="{C3380CC4-5D6E-409C-BE32-E72D297353CC}">
              <c16:uniqueId val="{0000000B-BE62-4484-A1F6-8C55D17E24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661</c:v>
                </c:pt>
                <c:pt idx="1">
                  <c:v>720</c:v>
                </c:pt>
                <c:pt idx="2">
                  <c:v>1023</c:v>
                </c:pt>
              </c:numCache>
            </c:numRef>
          </c:val>
          <c:extLst>
            <c:ext xmlns:c16="http://schemas.microsoft.com/office/drawing/2014/chart" uri="{C3380CC4-5D6E-409C-BE32-E72D297353CC}">
              <c16:uniqueId val="{00000000-B414-4EFE-A20B-3BC2A5C9D2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665</c:v>
                </c:pt>
                <c:pt idx="1">
                  <c:v>715</c:v>
                </c:pt>
                <c:pt idx="2">
                  <c:v>665</c:v>
                </c:pt>
              </c:numCache>
            </c:numRef>
          </c:val>
          <c:extLst>
            <c:ext xmlns:c16="http://schemas.microsoft.com/office/drawing/2014/chart" uri="{C3380CC4-5D6E-409C-BE32-E72D297353CC}">
              <c16:uniqueId val="{00000001-B414-4EFE-A20B-3BC2A5C9D2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966</c:v>
                </c:pt>
                <c:pt idx="1">
                  <c:v>1080</c:v>
                </c:pt>
                <c:pt idx="2">
                  <c:v>881</c:v>
                </c:pt>
              </c:numCache>
            </c:numRef>
          </c:val>
          <c:extLst>
            <c:ext xmlns:c16="http://schemas.microsoft.com/office/drawing/2014/chart" uri="{C3380CC4-5D6E-409C-BE32-E72D297353CC}">
              <c16:uniqueId val="{00000002-B414-4EFE-A20B-3BC2A5C9D2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18,649
529.42
18,422,300
18,287,488
129,490
9,358,570
22,647,501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人口の減少や高齢化の進行、市内における主要産業がないこと等により財政基盤が弱く、類似団体を大きく下回っている。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職員の定員管理や給与構造改革による人件費の圧縮、投資的経費の抑制による公債費の削減、事務・事業の徹底した見直しにより、財政の健全化に努める。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経常経費に占める公債費償還額の割合が高く、依然として数値は高い傾向にあるが、平成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年から実施している財政収支改善方策により各種経常経費を圧縮したため、類似団体に比べ比率が低い水準に推移した。</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今後も引き続き、職員の定員管理や給与構造改革による人件費の圧縮、投資的経費の抑制による公債費の削減、事務・事業の徹底した見直しにより、経常経費の節減に努める。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23585</xdr:rowOff>
    </xdr:from>
    <xdr:to>
      <xdr:col>23</xdr:col>
      <xdr:colOff>133350</xdr:colOff>
      <xdr:row>58</xdr:row>
      <xdr:rowOff>130447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67685"/>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160565</xdr:rowOff>
    </xdr:from>
    <xdr:to>
      <xdr:col>19</xdr:col>
      <xdr:colOff>133350</xdr:colOff>
      <xdr:row>58</xdr:row>
      <xdr:rowOff>130447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33215"/>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160565</xdr:rowOff>
    </xdr:from>
    <xdr:to>
      <xdr:col>15</xdr:col>
      <xdr:colOff>82550</xdr:colOff>
      <xdr:row>58</xdr:row>
      <xdr:rowOff>147683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3321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147683</xdr:rowOff>
    </xdr:from>
    <xdr:to>
      <xdr:col>11</xdr:col>
      <xdr:colOff>31750</xdr:colOff>
      <xdr:row>59</xdr:row>
      <xdr:rowOff>100330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917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144235</xdr:rowOff>
    </xdr:from>
    <xdr:to>
      <xdr:col>23</xdr:col>
      <xdr:colOff>184150</xdr:colOff>
      <xdr:row>58</xdr:row>
      <xdr:rowOff>74385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65512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79647</xdr:rowOff>
    </xdr:from>
    <xdr:to>
      <xdr:col>19</xdr:col>
      <xdr:colOff>184150</xdr:colOff>
      <xdr:row>59</xdr:row>
      <xdr:rowOff>9797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19974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109765</xdr:rowOff>
    </xdr:from>
    <xdr:to>
      <xdr:col>15</xdr:col>
      <xdr:colOff>133350</xdr:colOff>
      <xdr:row>58</xdr:row>
      <xdr:rowOff>39915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96883</xdr:rowOff>
    </xdr:from>
    <xdr:to>
      <xdr:col>11</xdr:col>
      <xdr:colOff>82550</xdr:colOff>
      <xdr:row>59</xdr:row>
      <xdr:rowOff>27033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37210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類似団体に比べ、主に物件費・維持補修費を要因としており、施設の維持管理などに経費がかかっている。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公共施設等総合管理計画に基づき、公共施設等の集約や複合化、除却を進めることにより経費の削減を図る。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89196</xdr:rowOff>
    </xdr:from>
    <xdr:to>
      <xdr:col>23</xdr:col>
      <xdr:colOff>133350</xdr:colOff>
      <xdr:row>82</xdr:row>
      <xdr:rowOff>146221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8096"/>
          <a:ext cx="838200" cy="5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67802</xdr:rowOff>
    </xdr:from>
    <xdr:to>
      <xdr:col>19</xdr:col>
      <xdr:colOff>133350</xdr:colOff>
      <xdr:row>82</xdr:row>
      <xdr:rowOff>89196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6702"/>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67802</xdr:rowOff>
    </xdr:from>
    <xdr:to>
      <xdr:col>15</xdr:col>
      <xdr:colOff>82550</xdr:colOff>
      <xdr:row>82</xdr:row>
      <xdr:rowOff>68132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2670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52307</xdr:rowOff>
    </xdr:from>
    <xdr:to>
      <xdr:col>11</xdr:col>
      <xdr:colOff>31750</xdr:colOff>
      <xdr:row>82</xdr:row>
      <xdr:rowOff>68132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1207"/>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95421</xdr:rowOff>
    </xdr:from>
    <xdr:to>
      <xdr:col>23</xdr:col>
      <xdr:colOff>184150</xdr:colOff>
      <xdr:row>83</xdr:row>
      <xdr:rowOff>25571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67498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38396</xdr:rowOff>
    </xdr:from>
    <xdr:to>
      <xdr:col>19</xdr:col>
      <xdr:colOff>184150</xdr:colOff>
      <xdr:row>82</xdr:row>
      <xdr:rowOff>139996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124773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17002</xdr:rowOff>
    </xdr:from>
    <xdr:to>
      <xdr:col>15</xdr:col>
      <xdr:colOff>133350</xdr:colOff>
      <xdr:row>82</xdr:row>
      <xdr:rowOff>118602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103379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17332</xdr:rowOff>
    </xdr:from>
    <xdr:to>
      <xdr:col>11</xdr:col>
      <xdr:colOff>82550</xdr:colOff>
      <xdr:row>82</xdr:row>
      <xdr:rowOff>118932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103709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1507</xdr:rowOff>
    </xdr:from>
    <xdr:to>
      <xdr:col>7</xdr:col>
      <xdr:colOff>31750</xdr:colOff>
      <xdr:row>82</xdr:row>
      <xdr:rowOff>103107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市立病院の経営健全化を図るため独自削減を実施したため、平均を下回っていたが、近年は増加傾向にある。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今後も給与水準の適正化を図り、定員管理と給与の適正化に努める。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37395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267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事務事業の効率化・合理化を検討実施することによる採用数の抑制及び退職者の一部不補充などにより、類似団体の平均に近付いている。</a:t>
          </a:r>
        </a:p>
        <a:p>
          <a:r>
            <a:rPr kumimoji="1" lang="ja-JP" altLang="en-US" sz="1300">
              <a:latin typeface="ＭＳ Ｐゴシック" panose="020B0600070205080204" pitchFamily="50" charset="-128"/>
              <a:ea typeface="ＭＳ Ｐゴシック" panose="020B0600070205080204" pitchFamily="50" charset="-128"/>
            </a:rPr>
            <a:t>　今後においても、定員管理の適正化に努める。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41359</xdr:rowOff>
    </xdr:from>
    <xdr:to>
      <xdr:col>81</xdr:col>
      <xdr:colOff>44450</xdr:colOff>
      <xdr:row>61</xdr:row>
      <xdr:rowOff>46990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99809"/>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14012</xdr:rowOff>
    </xdr:from>
    <xdr:to>
      <xdr:col>77</xdr:col>
      <xdr:colOff>44450</xdr:colOff>
      <xdr:row>61</xdr:row>
      <xdr:rowOff>41359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7246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14012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531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156506</xdr:rowOff>
    </xdr:from>
    <xdr:to>
      <xdr:col>68</xdr:col>
      <xdr:colOff>152400</xdr:colOff>
      <xdr:row>60</xdr:row>
      <xdr:rowOff>166158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435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162009</xdr:rowOff>
    </xdr:from>
    <xdr:to>
      <xdr:col>77</xdr:col>
      <xdr:colOff>95250</xdr:colOff>
      <xdr:row>61</xdr:row>
      <xdr:rowOff>92159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76936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3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134662</xdr:rowOff>
    </xdr:from>
    <xdr:to>
      <xdr:col>73</xdr:col>
      <xdr:colOff>44450</xdr:colOff>
      <xdr:row>61</xdr:row>
      <xdr:rowOff>64812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49589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0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30285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105706</xdr:rowOff>
    </xdr:from>
    <xdr:to>
      <xdr:col>64</xdr:col>
      <xdr:colOff>152400</xdr:colOff>
      <xdr:row>61</xdr:row>
      <xdr:rowOff>35856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20633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病院改築などに伴う地方債の償還に対する繰出しや一般会計における公債費の増により、実質公債費比率が増となっている。</a:t>
          </a:r>
        </a:p>
        <a:p>
          <a:r>
            <a:rPr kumimoji="1" lang="ja-JP" altLang="en-US" sz="1300">
              <a:latin typeface="ＭＳ Ｐゴシック" panose="020B0600070205080204" pitchFamily="50" charset="-128"/>
              <a:ea typeface="ＭＳ Ｐゴシック" panose="020B0600070205080204" pitchFamily="50" charset="-128"/>
            </a:rPr>
            <a:t>　新庁舎建設工事等により一定程度比率の増加が見込まれるが、大型施設等の地方債の償還が終了していくことで徐々に低下する見込みである。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148696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722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128588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682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130598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6821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130598</xdr:rowOff>
    </xdr:from>
    <xdr:to>
      <xdr:col>68</xdr:col>
      <xdr:colOff>152400</xdr:colOff>
      <xdr:row>37</xdr:row>
      <xdr:rowOff>140653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742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97896</xdr:rowOff>
    </xdr:from>
    <xdr:to>
      <xdr:col>81</xdr:col>
      <xdr:colOff>95250</xdr:colOff>
      <xdr:row>38</xdr:row>
      <xdr:rowOff>28046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69973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1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164165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79798</xdr:rowOff>
    </xdr:from>
    <xdr:to>
      <xdr:col>68</xdr:col>
      <xdr:colOff>203200</xdr:colOff>
      <xdr:row>38</xdr:row>
      <xdr:rowOff>9948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166175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新庁舎建設工事や病院改築などに伴う地方債の残高に対する繰出し等により将来負担額が大きいことから、比率が類似団体より高くなっている。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　充当可能基金額は近年増加傾向にあったが、普通交付税等歳入の状況が厳しく、基金を取り崩して充当したことにより減少している。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引き続き地方債の発行抑制や基金の取崩の抑制等により比率を下げるよう努める。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87969</xdr:rowOff>
    </xdr:from>
    <xdr:to>
      <xdr:col>81</xdr:col>
      <xdr:colOff>44450</xdr:colOff>
      <xdr:row>19</xdr:row>
      <xdr:rowOff>95208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4551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151638</xdr:rowOff>
    </xdr:from>
    <xdr:to>
      <xdr:col>77</xdr:col>
      <xdr:colOff>44450</xdr:colOff>
      <xdr:row>19</xdr:row>
      <xdr:rowOff>87969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23773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151638</xdr:rowOff>
    </xdr:from>
    <xdr:to>
      <xdr:col>72</xdr:col>
      <xdr:colOff>203200</xdr:colOff>
      <xdr:row>19</xdr:row>
      <xdr:rowOff>96816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37738"/>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96816</xdr:rowOff>
    </xdr:from>
    <xdr:to>
      <xdr:col>68</xdr:col>
      <xdr:colOff>152400</xdr:colOff>
      <xdr:row>20</xdr:row>
      <xdr:rowOff>17865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5436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44408</xdr:rowOff>
    </xdr:from>
    <xdr:to>
      <xdr:col>81</xdr:col>
      <xdr:colOff>95250</xdr:colOff>
      <xdr:row>19</xdr:row>
      <xdr:rowOff>146008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16485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7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37169</xdr:rowOff>
    </xdr:from>
    <xdr:to>
      <xdr:col>77</xdr:col>
      <xdr:colOff>95250</xdr:colOff>
      <xdr:row>19</xdr:row>
      <xdr:rowOff>138769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123546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8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100838</xdr:rowOff>
    </xdr:from>
    <xdr:to>
      <xdr:col>73</xdr:col>
      <xdr:colOff>44450</xdr:colOff>
      <xdr:row>19</xdr:row>
      <xdr:rowOff>30988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46016</xdr:rowOff>
    </xdr:from>
    <xdr:to>
      <xdr:col>68</xdr:col>
      <xdr:colOff>203200</xdr:colOff>
      <xdr:row>19</xdr:row>
      <xdr:rowOff>147616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132393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138515</xdr:rowOff>
    </xdr:from>
    <xdr:to>
      <xdr:col>64</xdr:col>
      <xdr:colOff>152400</xdr:colOff>
      <xdr:row>20</xdr:row>
      <xdr:rowOff>68665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53442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18,649
529.42
18,422,300
18,287,488
129,490
9,358,570
22,647,501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類似団体平均と比較すると、人件費に係る経常収支比率は低くなっているが、要因として、過去に実施してきた定員適正化計画（平成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年度）等により職員数が平成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年度と比べ約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名の大幅な削減となったことがある。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年度までの間、財政収支改善の一環として給与費の独自削減に取り組んだことにより、病院の経営健全化を推進し、一定の成果をあげている。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2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物件費に係る経常収支比率が類似団体より低く推移したのは、平成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年度から実施している財政収支改善方策により物件費を含む各種経常経費を圧縮したため。</a:t>
          </a:r>
        </a:p>
        <a:p>
          <a:r>
            <a:rPr kumimoji="1" lang="ja-JP" altLang="en-US" sz="1300">
              <a:latin typeface="ＭＳ Ｐゴシック" panose="020B0600070205080204" pitchFamily="50" charset="-128"/>
              <a:ea typeface="ＭＳ Ｐゴシック" panose="020B0600070205080204" pitchFamily="50" charset="-128"/>
            </a:rPr>
            <a:t>　今後も適正な物件費の維持に努める。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0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扶助費に係る経常収支比率は類似団体平均を下回っており、令和元年度に悪化したが、令和２年度以降安定した数値で推移している。</a:t>
          </a:r>
        </a:p>
        <a:p>
          <a:r>
            <a:rPr kumimoji="1" lang="ja-JP" altLang="en-US" sz="1300">
              <a:latin typeface="ＭＳ Ｐゴシック" panose="020B0600070205080204" pitchFamily="50" charset="-128"/>
              <a:ea typeface="ＭＳ Ｐゴシック" panose="020B0600070205080204" pitchFamily="50" charset="-128"/>
            </a:rPr>
            <a:t>　今後も生活保護費等の額が財政を圧迫しないよう、資格審査等の適正化や各種手当等の見直しを進めていく。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2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55</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2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56</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その他の経費は類似団体平均より高い傾向であったが、令和５年度から同水準まで持ち直している。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引き続き事務事業等の見直しにより様々な費用の縮減に努めていく。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60</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07815"/>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60</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126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年度までは類似団体を上回っていたが、平成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年度以降は下回っており、市単体で見るとほぼ横ばい傾向にある。</a:t>
          </a:r>
        </a:p>
        <a:p>
          <a:r>
            <a:rPr kumimoji="1" lang="ja-JP" altLang="en-US" sz="1300">
              <a:latin typeface="ＭＳ Ｐゴシック" panose="020B0600070205080204" pitchFamily="50" charset="-128"/>
              <a:ea typeface="ＭＳ Ｐゴシック" panose="020B0600070205080204" pitchFamily="50" charset="-128"/>
            </a:rPr>
            <a:t>　しかし、病院会計や一部事務組合への繰出金・負担金は、類似団体よりも多額になっていると考えられるため、引き続き事務事業の見直しにより不適当な補助金等は見直しや廃止を行う。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類似団体に比べ公債費に係る経常収支比率が高いが、各大型施設の元金償還が開始されたため、ここ数年元利償還金が増となっているためである。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今後、一定程度の施設更新需要が発生するものの、既存起債の償還や新規地方債の発行を抑制し、公債費残高の低減に努める。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106045</xdr:rowOff>
    </xdr:from>
    <xdr:to>
      <xdr:col>24</xdr:col>
      <xdr:colOff>25400</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64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4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67945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4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147955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66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55245</xdr:rowOff>
    </xdr:from>
    <xdr:to>
      <xdr:col>24</xdr:col>
      <xdr:colOff>76200</xdr:colOff>
      <xdr:row>75</xdr:row>
      <xdr:rowOff>156845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27322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97155</xdr:rowOff>
    </xdr:from>
    <xdr:to>
      <xdr:col>6</xdr:col>
      <xdr:colOff>171450</xdr:colOff>
      <xdr:row>76</xdr:row>
      <xdr:rowOff>27305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平成１６年度からの財政健全化に向けた取り組みにより数値が改善されている。また、平成２１年度からは、新たな財政収支改善を行った。</a:t>
          </a:r>
        </a:p>
        <a:p>
          <a:r>
            <a:rPr kumimoji="1" lang="ja-JP" altLang="en-US" sz="1300">
              <a:latin typeface="ＭＳ Ｐゴシック" panose="020B0600070205080204" pitchFamily="50" charset="-128"/>
              <a:ea typeface="ＭＳ Ｐゴシック" panose="020B0600070205080204" pitchFamily="50" charset="-128"/>
            </a:rPr>
            <a:t>　今後もこの取り組みを継続していく。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108712</xdr:rowOff>
    </xdr:from>
    <xdr:to>
      <xdr:col>82</xdr:col>
      <xdr:colOff>107950</xdr:colOff>
      <xdr:row>73</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4531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159004</xdr:rowOff>
    </xdr:from>
    <xdr:to>
      <xdr:col>78</xdr:col>
      <xdr:colOff>69850</xdr:colOff>
      <xdr:row>73</xdr:row>
      <xdr:rowOff>74422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503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159004</xdr:rowOff>
    </xdr:from>
    <xdr:to>
      <xdr:col>73</xdr:col>
      <xdr:colOff>180975</xdr:colOff>
      <xdr:row>74</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5034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74</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6817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57912</xdr:rowOff>
    </xdr:from>
    <xdr:to>
      <xdr:col>82</xdr:col>
      <xdr:colOff>158750</xdr:colOff>
      <xdr:row>72</xdr:row>
      <xdr:rowOff>159512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4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137939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23622</xdr:rowOff>
    </xdr:from>
    <xdr:to>
      <xdr:col>78</xdr:col>
      <xdr:colOff>120650</xdr:colOff>
      <xdr:row>73</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135399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30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108204</xdr:rowOff>
    </xdr:from>
    <xdr:to>
      <xdr:col>74</xdr:col>
      <xdr:colOff>31750</xdr:colOff>
      <xdr:row>73</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48531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2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142494</xdr:rowOff>
    </xdr:from>
    <xdr:to>
      <xdr:col>69</xdr:col>
      <xdr:colOff>142875</xdr:colOff>
      <xdr:row>74</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115062</xdr:rowOff>
    </xdr:from>
    <xdr:to>
      <xdr:col>65</xdr:col>
      <xdr:colOff>53975</xdr:colOff>
      <xdr:row>74</xdr:row>
      <xdr:rowOff>45212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55389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97304</xdr:rowOff>
    </xdr:from>
    <xdr:to>
      <xdr:col>29</xdr:col>
      <xdr:colOff>127000</xdr:colOff>
      <xdr:row>16</xdr:row>
      <xdr:rowOff>110965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8129"/>
          <a:ext cx="647700" cy="1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110965</xdr:rowOff>
    </xdr:from>
    <xdr:to>
      <xdr:col>26</xdr:col>
      <xdr:colOff>50800</xdr:colOff>
      <xdr:row>16</xdr:row>
      <xdr:rowOff>148750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1790"/>
          <a:ext cx="698500" cy="3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120784</xdr:rowOff>
    </xdr:from>
    <xdr:to>
      <xdr:col>22</xdr:col>
      <xdr:colOff>114300</xdr:colOff>
      <xdr:row>16</xdr:row>
      <xdr:rowOff>148750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11609"/>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100297</xdr:rowOff>
    </xdr:from>
    <xdr:to>
      <xdr:col>18</xdr:col>
      <xdr:colOff>177800</xdr:colOff>
      <xdr:row>16</xdr:row>
      <xdr:rowOff>120784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1122"/>
          <a:ext cx="6985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46504</xdr:rowOff>
    </xdr:from>
    <xdr:to>
      <xdr:col>29</xdr:col>
      <xdr:colOff>177800</xdr:colOff>
      <xdr:row>16</xdr:row>
      <xdr:rowOff>148104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63031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60165</xdr:rowOff>
    </xdr:from>
    <xdr:to>
      <xdr:col>26</xdr:col>
      <xdr:colOff>101600</xdr:colOff>
      <xdr:row>16</xdr:row>
      <xdr:rowOff>161765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97950</xdr:rowOff>
    </xdr:from>
    <xdr:to>
      <xdr:col>22</xdr:col>
      <xdr:colOff>165100</xdr:colOff>
      <xdr:row>17</xdr:row>
      <xdr:rowOff>28100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69984</xdr:rowOff>
    </xdr:from>
    <xdr:to>
      <xdr:col>19</xdr:col>
      <xdr:colOff>38100</xdr:colOff>
      <xdr:row>17</xdr:row>
      <xdr:rowOff>134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49497</xdr:rowOff>
    </xdr:from>
    <xdr:to>
      <xdr:col>15</xdr:col>
      <xdr:colOff>101600</xdr:colOff>
      <xdr:row>16</xdr:row>
      <xdr:rowOff>151097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161274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271184</xdr:rowOff>
    </xdr:from>
    <xdr:to>
      <xdr:col>29</xdr:col>
      <xdr:colOff>127000</xdr:colOff>
      <xdr:row>37</xdr:row>
      <xdr:rowOff>287203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95884"/>
          <a:ext cx="647700" cy="16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287203</xdr:rowOff>
    </xdr:from>
    <xdr:to>
      <xdr:col>26</xdr:col>
      <xdr:colOff>50800</xdr:colOff>
      <xdr:row>37</xdr:row>
      <xdr:rowOff>299753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11903"/>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299753</xdr:rowOff>
    </xdr:from>
    <xdr:to>
      <xdr:col>22</xdr:col>
      <xdr:colOff>114300</xdr:colOff>
      <xdr:row>37</xdr:row>
      <xdr:rowOff>325689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24453"/>
          <a:ext cx="698500" cy="2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310759</xdr:rowOff>
    </xdr:from>
    <xdr:to>
      <xdr:col>18</xdr:col>
      <xdr:colOff>177800</xdr:colOff>
      <xdr:row>37</xdr:row>
      <xdr:rowOff>325689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35459"/>
          <a:ext cx="698500" cy="1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220384</xdr:rowOff>
    </xdr:from>
    <xdr:to>
      <xdr:col>29</xdr:col>
      <xdr:colOff>177800</xdr:colOff>
      <xdr:row>37</xdr:row>
      <xdr:rowOff>321984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4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65461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9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236403</xdr:rowOff>
    </xdr:from>
    <xdr:to>
      <xdr:col>26</xdr:col>
      <xdr:colOff>101600</xdr:colOff>
      <xdr:row>37</xdr:row>
      <xdr:rowOff>338003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6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5280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2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248953</xdr:rowOff>
    </xdr:from>
    <xdr:to>
      <xdr:col>22</xdr:col>
      <xdr:colOff>165100</xdr:colOff>
      <xdr:row>38</xdr:row>
      <xdr:rowOff>7653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37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4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274889</xdr:rowOff>
    </xdr:from>
    <xdr:to>
      <xdr:col>19</xdr:col>
      <xdr:colOff>38100</xdr:colOff>
      <xdr:row>38</xdr:row>
      <xdr:rowOff>33589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43766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259959</xdr:rowOff>
    </xdr:from>
    <xdr:to>
      <xdr:col>15</xdr:col>
      <xdr:colOff>101600</xdr:colOff>
      <xdr:row>38</xdr:row>
      <xdr:rowOff>18659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38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18,649
529.42
18,422,300
18,287,488
129,490
9,358,570
22,647,501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101230</xdr:rowOff>
    </xdr:from>
    <xdr:to>
      <xdr:col>24</xdr:col>
      <xdr:colOff>63500</xdr:colOff>
      <xdr:row>36</xdr:row>
      <xdr:rowOff>114663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3430"/>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114663</xdr:rowOff>
    </xdr:from>
    <xdr:to>
      <xdr:col>19</xdr:col>
      <xdr:colOff>177800</xdr:colOff>
      <xdr:row>36</xdr:row>
      <xdr:rowOff>145273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863"/>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145273</xdr:rowOff>
    </xdr:from>
    <xdr:to>
      <xdr:col>15</xdr:col>
      <xdr:colOff>50800</xdr:colOff>
      <xdr:row>36</xdr:row>
      <xdr:rowOff>147385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7473"/>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120106</xdr:rowOff>
    </xdr:from>
    <xdr:to>
      <xdr:col>10</xdr:col>
      <xdr:colOff>114300</xdr:colOff>
      <xdr:row>36</xdr:row>
      <xdr:rowOff>147385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2306"/>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50430</xdr:rowOff>
    </xdr:from>
    <xdr:to>
      <xdr:col>24</xdr:col>
      <xdr:colOff>114300</xdr:colOff>
      <xdr:row>36</xdr:row>
      <xdr:rowOff>152030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28857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63863</xdr:rowOff>
    </xdr:from>
    <xdr:to>
      <xdr:col>20</xdr:col>
      <xdr:colOff>38100</xdr:colOff>
      <xdr:row>36</xdr:row>
      <xdr:rowOff>165463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94473</xdr:rowOff>
    </xdr:from>
    <xdr:to>
      <xdr:col>15</xdr:col>
      <xdr:colOff>101600</xdr:colOff>
      <xdr:row>37</xdr:row>
      <xdr:rowOff>24623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96585</xdr:rowOff>
    </xdr:from>
    <xdr:to>
      <xdr:col>10</xdr:col>
      <xdr:colOff>165100</xdr:colOff>
      <xdr:row>37</xdr:row>
      <xdr:rowOff>26735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43262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4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69306</xdr:rowOff>
    </xdr:from>
    <xdr:to>
      <xdr:col>6</xdr:col>
      <xdr:colOff>38100</xdr:colOff>
      <xdr:row>36</xdr:row>
      <xdr:rowOff>170906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15983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139271</xdr:rowOff>
    </xdr:from>
    <xdr:to>
      <xdr:col>24</xdr:col>
      <xdr:colOff>63500</xdr:colOff>
      <xdr:row>58</xdr:row>
      <xdr:rowOff>19421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11921"/>
          <a:ext cx="8382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19421</xdr:rowOff>
    </xdr:from>
    <xdr:to>
      <xdr:col>19</xdr:col>
      <xdr:colOff>177800</xdr:colOff>
      <xdr:row>58</xdr:row>
      <xdr:rowOff>30923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3521"/>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30923</xdr:rowOff>
    </xdr:from>
    <xdr:to>
      <xdr:col>15</xdr:col>
      <xdr:colOff>50800</xdr:colOff>
      <xdr:row>58</xdr:row>
      <xdr:rowOff>31011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023"/>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31011</xdr:rowOff>
    </xdr:from>
    <xdr:to>
      <xdr:col>10</xdr:col>
      <xdr:colOff>114300</xdr:colOff>
      <xdr:row>58</xdr:row>
      <xdr:rowOff>46568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5111"/>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88471</xdr:rowOff>
    </xdr:from>
    <xdr:to>
      <xdr:col>24</xdr:col>
      <xdr:colOff>114300</xdr:colOff>
      <xdr:row>58</xdr:row>
      <xdr:rowOff>18621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140071</xdr:rowOff>
    </xdr:from>
    <xdr:to>
      <xdr:col>20</xdr:col>
      <xdr:colOff>38100</xdr:colOff>
      <xdr:row>58</xdr:row>
      <xdr:rowOff>70221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86748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151573</xdr:rowOff>
    </xdr:from>
    <xdr:to>
      <xdr:col>15</xdr:col>
      <xdr:colOff>101600</xdr:colOff>
      <xdr:row>58</xdr:row>
      <xdr:rowOff>81723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98250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6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151661</xdr:rowOff>
    </xdr:from>
    <xdr:to>
      <xdr:col>10</xdr:col>
      <xdr:colOff>165100</xdr:colOff>
      <xdr:row>58</xdr:row>
      <xdr:rowOff>81811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98338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6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167218</xdr:rowOff>
    </xdr:from>
    <xdr:to>
      <xdr:col>6</xdr:col>
      <xdr:colOff>38100</xdr:colOff>
      <xdr:row>58</xdr:row>
      <xdr:rowOff>97368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113895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110572</xdr:rowOff>
    </xdr:from>
    <xdr:to>
      <xdr:col>24</xdr:col>
      <xdr:colOff>63500</xdr:colOff>
      <xdr:row>75</xdr:row>
      <xdr:rowOff>143434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969322"/>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143434</xdr:rowOff>
    </xdr:from>
    <xdr:to>
      <xdr:col>19</xdr:col>
      <xdr:colOff>177800</xdr:colOff>
      <xdr:row>76</xdr:row>
      <xdr:rowOff>28963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02184"/>
          <a:ext cx="889000" cy="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7302</xdr:rowOff>
    </xdr:from>
    <xdr:to>
      <xdr:col>15</xdr:col>
      <xdr:colOff>50800</xdr:colOff>
      <xdr:row>76</xdr:row>
      <xdr:rowOff>28963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37502"/>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7302</xdr:rowOff>
    </xdr:from>
    <xdr:to>
      <xdr:col>10</xdr:col>
      <xdr:colOff>114300</xdr:colOff>
      <xdr:row>76</xdr:row>
      <xdr:rowOff>33306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37502"/>
          <a:ext cx="889000" cy="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59772</xdr:rowOff>
    </xdr:from>
    <xdr:to>
      <xdr:col>24</xdr:col>
      <xdr:colOff>114300</xdr:colOff>
      <xdr:row>75</xdr:row>
      <xdr:rowOff>161373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18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82649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92634</xdr:rowOff>
    </xdr:from>
    <xdr:to>
      <xdr:col>20</xdr:col>
      <xdr:colOff>38100</xdr:colOff>
      <xdr:row>76</xdr:row>
      <xdr:rowOff>22783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39311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149613</xdr:rowOff>
    </xdr:from>
    <xdr:to>
      <xdr:col>15</xdr:col>
      <xdr:colOff>101600</xdr:colOff>
      <xdr:row>76</xdr:row>
      <xdr:rowOff>79763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96290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127953</xdr:rowOff>
    </xdr:from>
    <xdr:to>
      <xdr:col>10</xdr:col>
      <xdr:colOff>165100</xdr:colOff>
      <xdr:row>76</xdr:row>
      <xdr:rowOff>58102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86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74630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153956</xdr:rowOff>
    </xdr:from>
    <xdr:to>
      <xdr:col>6</xdr:col>
      <xdr:colOff>38100</xdr:colOff>
      <xdr:row>76</xdr:row>
      <xdr:rowOff>84106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100633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11272</xdr:rowOff>
    </xdr:from>
    <xdr:to>
      <xdr:col>24</xdr:col>
      <xdr:colOff>63500</xdr:colOff>
      <xdr:row>95</xdr:row>
      <xdr:rowOff>95748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99022"/>
          <a:ext cx="838200" cy="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5504</xdr:rowOff>
    </xdr:from>
    <xdr:to>
      <xdr:col>19</xdr:col>
      <xdr:colOff>177800</xdr:colOff>
      <xdr:row>95</xdr:row>
      <xdr:rowOff>95748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93254"/>
          <a:ext cx="889000" cy="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5504</xdr:rowOff>
    </xdr:from>
    <xdr:to>
      <xdr:col>15</xdr:col>
      <xdr:colOff>50800</xdr:colOff>
      <xdr:row>96</xdr:row>
      <xdr:rowOff>31107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3254"/>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31107</xdr:rowOff>
    </xdr:from>
    <xdr:to>
      <xdr:col>10</xdr:col>
      <xdr:colOff>114300</xdr:colOff>
      <xdr:row>96</xdr:row>
      <xdr:rowOff>119774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0307"/>
          <a:ext cx="889000" cy="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131922</xdr:rowOff>
    </xdr:from>
    <xdr:to>
      <xdr:col>24</xdr:col>
      <xdr:colOff>114300</xdr:colOff>
      <xdr:row>95</xdr:row>
      <xdr:rowOff>62072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154799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44948</xdr:rowOff>
    </xdr:from>
    <xdr:to>
      <xdr:col>20</xdr:col>
      <xdr:colOff>38100</xdr:colOff>
      <xdr:row>95</xdr:row>
      <xdr:rowOff>146548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163075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0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126154</xdr:rowOff>
    </xdr:from>
    <xdr:to>
      <xdr:col>15</xdr:col>
      <xdr:colOff>101600</xdr:colOff>
      <xdr:row>95</xdr:row>
      <xdr:rowOff>56304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72831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1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151757</xdr:rowOff>
    </xdr:from>
    <xdr:to>
      <xdr:col>10</xdr:col>
      <xdr:colOff>165100</xdr:colOff>
      <xdr:row>96</xdr:row>
      <xdr:rowOff>81907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98434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1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15651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3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147145</xdr:rowOff>
    </xdr:from>
    <xdr:to>
      <xdr:col>55</xdr:col>
      <xdr:colOff>0</xdr:colOff>
      <xdr:row>35</xdr:row>
      <xdr:rowOff>49609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76445"/>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49609</xdr:rowOff>
    </xdr:from>
    <xdr:to>
      <xdr:col>50</xdr:col>
      <xdr:colOff>114300</xdr:colOff>
      <xdr:row>35</xdr:row>
      <xdr:rowOff>79315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50359"/>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21647</xdr:rowOff>
    </xdr:from>
    <xdr:to>
      <xdr:col>45</xdr:col>
      <xdr:colOff>177800</xdr:colOff>
      <xdr:row>35</xdr:row>
      <xdr:rowOff>79315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79497"/>
          <a:ext cx="889000" cy="4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21647</xdr:rowOff>
    </xdr:from>
    <xdr:to>
      <xdr:col>41</xdr:col>
      <xdr:colOff>50800</xdr:colOff>
      <xdr:row>35</xdr:row>
      <xdr:rowOff>162228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79497"/>
          <a:ext cx="889000" cy="4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96345</xdr:rowOff>
    </xdr:from>
    <xdr:to>
      <xdr:col>55</xdr:col>
      <xdr:colOff>50800</xdr:colOff>
      <xdr:row>35</xdr:row>
      <xdr:rowOff>26495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119222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7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170259</xdr:rowOff>
    </xdr:from>
    <xdr:to>
      <xdr:col>50</xdr:col>
      <xdr:colOff>165100</xdr:colOff>
      <xdr:row>35</xdr:row>
      <xdr:rowOff>100409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116936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28515</xdr:rowOff>
    </xdr:from>
    <xdr:to>
      <xdr:col>46</xdr:col>
      <xdr:colOff>38100</xdr:colOff>
      <xdr:row>35</xdr:row>
      <xdr:rowOff>130115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146642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0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142297</xdr:rowOff>
    </xdr:from>
    <xdr:to>
      <xdr:col>41</xdr:col>
      <xdr:colOff>101600</xdr:colOff>
      <xdr:row>33</xdr:row>
      <xdr:rowOff>72447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88974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0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111428</xdr:rowOff>
    </xdr:from>
    <xdr:to>
      <xdr:col>36</xdr:col>
      <xdr:colOff>165100</xdr:colOff>
      <xdr:row>36</xdr:row>
      <xdr:rowOff>41578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58105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8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150712</xdr:rowOff>
    </xdr:from>
    <xdr:to>
      <xdr:col>55</xdr:col>
      <xdr:colOff>0</xdr:colOff>
      <xdr:row>57</xdr:row>
      <xdr:rowOff>113372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80462"/>
          <a:ext cx="838200" cy="3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150712</xdr:rowOff>
    </xdr:from>
    <xdr:to>
      <xdr:col>50</xdr:col>
      <xdr:colOff>114300</xdr:colOff>
      <xdr:row>57</xdr:row>
      <xdr:rowOff>69910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80462"/>
          <a:ext cx="889000" cy="2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69910</xdr:rowOff>
    </xdr:from>
    <xdr:to>
      <xdr:col>45</xdr:col>
      <xdr:colOff>177800</xdr:colOff>
      <xdr:row>57</xdr:row>
      <xdr:rowOff>118616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2560"/>
          <a:ext cx="889000" cy="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40415</xdr:rowOff>
    </xdr:from>
    <xdr:to>
      <xdr:col>41</xdr:col>
      <xdr:colOff>50800</xdr:colOff>
      <xdr:row>57</xdr:row>
      <xdr:rowOff>118616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13065"/>
          <a:ext cx="889000" cy="7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62572</xdr:rowOff>
    </xdr:from>
    <xdr:to>
      <xdr:col>55</xdr:col>
      <xdr:colOff>50800</xdr:colOff>
      <xdr:row>57</xdr:row>
      <xdr:rowOff>164172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40999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99912</xdr:rowOff>
    </xdr:from>
    <xdr:to>
      <xdr:col>50</xdr:col>
      <xdr:colOff>165100</xdr:colOff>
      <xdr:row>56</xdr:row>
      <xdr:rowOff>30062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0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19110</xdr:rowOff>
    </xdr:from>
    <xdr:to>
      <xdr:col>46</xdr:col>
      <xdr:colOff>38100</xdr:colOff>
      <xdr:row>57</xdr:row>
      <xdr:rowOff>120710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137237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67816</xdr:rowOff>
    </xdr:from>
    <xdr:to>
      <xdr:col>41</xdr:col>
      <xdr:colOff>101600</xdr:colOff>
      <xdr:row>57</xdr:row>
      <xdr:rowOff>169416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160543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161065</xdr:rowOff>
    </xdr:from>
    <xdr:to>
      <xdr:col>36</xdr:col>
      <xdr:colOff>165100</xdr:colOff>
      <xdr:row>57</xdr:row>
      <xdr:rowOff>91215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107742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133832</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64032"/>
          <a:ext cx="889000" cy="4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83032</xdr:rowOff>
    </xdr:from>
    <xdr:to>
      <xdr:col>36</xdr:col>
      <xdr:colOff>165100</xdr:colOff>
      <xdr:row>77</xdr:row>
      <xdr:rowOff>13182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29710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161753</xdr:rowOff>
    </xdr:from>
    <xdr:to>
      <xdr:col>55</xdr:col>
      <xdr:colOff>0</xdr:colOff>
      <xdr:row>97</xdr:row>
      <xdr:rowOff>127842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49503"/>
          <a:ext cx="838200" cy="30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161753</xdr:rowOff>
    </xdr:from>
    <xdr:to>
      <xdr:col>50</xdr:col>
      <xdr:colOff>114300</xdr:colOff>
      <xdr:row>97</xdr:row>
      <xdr:rowOff>82944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49503"/>
          <a:ext cx="889000" cy="2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82944</xdr:rowOff>
    </xdr:from>
    <xdr:to>
      <xdr:col>45</xdr:col>
      <xdr:colOff>177800</xdr:colOff>
      <xdr:row>97</xdr:row>
      <xdr:rowOff>135882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3594"/>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135882</xdr:rowOff>
    </xdr:from>
    <xdr:to>
      <xdr:col>41</xdr:col>
      <xdr:colOff>50800</xdr:colOff>
      <xdr:row>97</xdr:row>
      <xdr:rowOff>139227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6532"/>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77042</xdr:rowOff>
    </xdr:from>
    <xdr:to>
      <xdr:col>55</xdr:col>
      <xdr:colOff>50800</xdr:colOff>
      <xdr:row>98</xdr:row>
      <xdr:rowOff>7192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99919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110953</xdr:rowOff>
    </xdr:from>
    <xdr:to>
      <xdr:col>50</xdr:col>
      <xdr:colOff>165100</xdr:colOff>
      <xdr:row>96</xdr:row>
      <xdr:rowOff>41103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57630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7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32144</xdr:rowOff>
    </xdr:from>
    <xdr:to>
      <xdr:col>46</xdr:col>
      <xdr:colOff>38100</xdr:colOff>
      <xdr:row>97</xdr:row>
      <xdr:rowOff>133744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150271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85082</xdr:rowOff>
    </xdr:from>
    <xdr:to>
      <xdr:col>41</xdr:col>
      <xdr:colOff>101600</xdr:colOff>
      <xdr:row>98</xdr:row>
      <xdr:rowOff>15232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31759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88427</xdr:rowOff>
    </xdr:from>
    <xdr:to>
      <xdr:col>36</xdr:col>
      <xdr:colOff>165100</xdr:colOff>
      <xdr:row>98</xdr:row>
      <xdr:rowOff>18577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41605</xdr:rowOff>
    </xdr:from>
    <xdr:to>
      <xdr:col>85</xdr:col>
      <xdr:colOff>127000</xdr:colOff>
      <xdr:row>39</xdr:row>
      <xdr:rowOff>44031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155"/>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44031</xdr:rowOff>
    </xdr:from>
    <xdr:to>
      <xdr:col>81</xdr:col>
      <xdr:colOff>50800</xdr:colOff>
      <xdr:row>39</xdr:row>
      <xdr:rowOff>44386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0581"/>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44386</xdr:rowOff>
    </xdr:from>
    <xdr:to>
      <xdr:col>76</xdr:col>
      <xdr:colOff>114300</xdr:colOff>
      <xdr:row>39</xdr:row>
      <xdr:rowOff>44424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093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23596</xdr:rowOff>
    </xdr:from>
    <xdr:to>
      <xdr:col>71</xdr:col>
      <xdr:colOff>177800</xdr:colOff>
      <xdr:row>39</xdr:row>
      <xdr:rowOff>44424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014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162255</xdr:rowOff>
    </xdr:from>
    <xdr:to>
      <xdr:col>85</xdr:col>
      <xdr:colOff>177800</xdr:colOff>
      <xdr:row>39</xdr:row>
      <xdr:rowOff>92405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77182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164681</xdr:rowOff>
    </xdr:from>
    <xdr:to>
      <xdr:col>81</xdr:col>
      <xdr:colOff>101600</xdr:colOff>
      <xdr:row>39</xdr:row>
      <xdr:rowOff>94831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85958</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165036</xdr:rowOff>
    </xdr:from>
    <xdr:to>
      <xdr:col>76</xdr:col>
      <xdr:colOff>165100</xdr:colOff>
      <xdr:row>39</xdr:row>
      <xdr:rowOff>95186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86313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144246</xdr:rowOff>
    </xdr:from>
    <xdr:to>
      <xdr:col>67</xdr:col>
      <xdr:colOff>101600</xdr:colOff>
      <xdr:row>39</xdr:row>
      <xdr:rowOff>74396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65523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25473</xdr:rowOff>
    </xdr:from>
    <xdr:to>
      <xdr:col>85</xdr:col>
      <xdr:colOff>127000</xdr:colOff>
      <xdr:row>77</xdr:row>
      <xdr:rowOff>33406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7123"/>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33406</xdr:rowOff>
    </xdr:from>
    <xdr:to>
      <xdr:col>81</xdr:col>
      <xdr:colOff>50800</xdr:colOff>
      <xdr:row>77</xdr:row>
      <xdr:rowOff>53209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5056"/>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53209</xdr:rowOff>
    </xdr:from>
    <xdr:to>
      <xdr:col>76</xdr:col>
      <xdr:colOff>114300</xdr:colOff>
      <xdr:row>77</xdr:row>
      <xdr:rowOff>72126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5485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26947</xdr:rowOff>
    </xdr:from>
    <xdr:to>
      <xdr:col>71</xdr:col>
      <xdr:colOff>177800</xdr:colOff>
      <xdr:row>77</xdr:row>
      <xdr:rowOff>72126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28597"/>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146123</xdr:rowOff>
    </xdr:from>
    <xdr:to>
      <xdr:col>85</xdr:col>
      <xdr:colOff>177800</xdr:colOff>
      <xdr:row>77</xdr:row>
      <xdr:rowOff>76273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169000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154056</xdr:rowOff>
    </xdr:from>
    <xdr:to>
      <xdr:col>81</xdr:col>
      <xdr:colOff>101600</xdr:colOff>
      <xdr:row>77</xdr:row>
      <xdr:rowOff>84206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100733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2409</xdr:rowOff>
    </xdr:from>
    <xdr:to>
      <xdr:col>76</xdr:col>
      <xdr:colOff>165100</xdr:colOff>
      <xdr:row>77</xdr:row>
      <xdr:rowOff>104009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120536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21326</xdr:rowOff>
    </xdr:from>
    <xdr:to>
      <xdr:col>72</xdr:col>
      <xdr:colOff>38100</xdr:colOff>
      <xdr:row>77</xdr:row>
      <xdr:rowOff>122926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139453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147597</xdr:rowOff>
    </xdr:from>
    <xdr:to>
      <xdr:col>67</xdr:col>
      <xdr:colOff>101600</xdr:colOff>
      <xdr:row>77</xdr:row>
      <xdr:rowOff>77747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94275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81438</xdr:rowOff>
    </xdr:from>
    <xdr:to>
      <xdr:col>85</xdr:col>
      <xdr:colOff>127000</xdr:colOff>
      <xdr:row>98</xdr:row>
      <xdr:rowOff>111088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3538"/>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71360</xdr:rowOff>
    </xdr:from>
    <xdr:to>
      <xdr:col>81</xdr:col>
      <xdr:colOff>50800</xdr:colOff>
      <xdr:row>98</xdr:row>
      <xdr:rowOff>111088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3460"/>
          <a:ext cx="889000" cy="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71360</xdr:rowOff>
    </xdr:from>
    <xdr:to>
      <xdr:col>76</xdr:col>
      <xdr:colOff>114300</xdr:colOff>
      <xdr:row>98</xdr:row>
      <xdr:rowOff>134584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3460"/>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134584</xdr:rowOff>
    </xdr:from>
    <xdr:to>
      <xdr:col>71</xdr:col>
      <xdr:colOff>177800</xdr:colOff>
      <xdr:row>98</xdr:row>
      <xdr:rowOff>138114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6684"/>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30638</xdr:rowOff>
    </xdr:from>
    <xdr:to>
      <xdr:col>85</xdr:col>
      <xdr:colOff>177800</xdr:colOff>
      <xdr:row>98</xdr:row>
      <xdr:rowOff>132238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60288</xdr:rowOff>
    </xdr:from>
    <xdr:to>
      <xdr:col>81</xdr:col>
      <xdr:colOff>101600</xdr:colOff>
      <xdr:row>98</xdr:row>
      <xdr:rowOff>161888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153015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20560</xdr:rowOff>
    </xdr:from>
    <xdr:to>
      <xdr:col>76</xdr:col>
      <xdr:colOff>165100</xdr:colOff>
      <xdr:row>98</xdr:row>
      <xdr:rowOff>122160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83784</xdr:rowOff>
    </xdr:from>
    <xdr:to>
      <xdr:col>72</xdr:col>
      <xdr:colOff>38100</xdr:colOff>
      <xdr:row>99</xdr:row>
      <xdr:rowOff>13934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5061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87314</xdr:rowOff>
    </xdr:from>
    <xdr:to>
      <xdr:col>67</xdr:col>
      <xdr:colOff>101600</xdr:colOff>
      <xdr:row>99</xdr:row>
      <xdr:rowOff>17464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8591</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133604</xdr:rowOff>
    </xdr:from>
    <xdr:to>
      <xdr:col>116</xdr:col>
      <xdr:colOff>63500</xdr:colOff>
      <xdr:row>37</xdr:row>
      <xdr:rowOff>1054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962904"/>
          <a:ext cx="838200" cy="3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1054</xdr:rowOff>
    </xdr:from>
    <xdr:to>
      <xdr:col>111</xdr:col>
      <xdr:colOff>177800</xdr:colOff>
      <xdr:row>37</xdr:row>
      <xdr:rowOff>30543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344704"/>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30543</xdr:rowOff>
    </xdr:from>
    <xdr:to>
      <xdr:col>107</xdr:col>
      <xdr:colOff>50800</xdr:colOff>
      <xdr:row>37</xdr:row>
      <xdr:rowOff>79521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374193"/>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79521</xdr:rowOff>
    </xdr:from>
    <xdr:to>
      <xdr:col>102</xdr:col>
      <xdr:colOff>114300</xdr:colOff>
      <xdr:row>37</xdr:row>
      <xdr:rowOff>114630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23171"/>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82804</xdr:rowOff>
    </xdr:from>
    <xdr:to>
      <xdr:col>116</xdr:col>
      <xdr:colOff>114300</xdr:colOff>
      <xdr:row>35</xdr:row>
      <xdr:rowOff>12954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105681</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7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121704</xdr:rowOff>
    </xdr:from>
    <xdr:to>
      <xdr:col>112</xdr:col>
      <xdr:colOff>38100</xdr:colOff>
      <xdr:row>37</xdr:row>
      <xdr:rowOff>51854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68381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0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151193</xdr:rowOff>
    </xdr:from>
    <xdr:to>
      <xdr:col>107</xdr:col>
      <xdr:colOff>101600</xdr:colOff>
      <xdr:row>37</xdr:row>
      <xdr:rowOff>81343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97870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28721</xdr:rowOff>
    </xdr:from>
    <xdr:to>
      <xdr:col>102</xdr:col>
      <xdr:colOff>165100</xdr:colOff>
      <xdr:row>37</xdr:row>
      <xdr:rowOff>130321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146848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1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63830</xdr:rowOff>
    </xdr:from>
    <xdr:to>
      <xdr:col>98</xdr:col>
      <xdr:colOff>38100</xdr:colOff>
      <xdr:row>37</xdr:row>
      <xdr:rowOff>165430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10507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1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99557</xdr:rowOff>
    </xdr:from>
    <xdr:to>
      <xdr:col>116</xdr:col>
      <xdr:colOff>63500</xdr:colOff>
      <xdr:row>55</xdr:row>
      <xdr:rowOff>138419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529307"/>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99557</xdr:rowOff>
    </xdr:from>
    <xdr:to>
      <xdr:col>111</xdr:col>
      <xdr:colOff>177800</xdr:colOff>
      <xdr:row>56</xdr:row>
      <xdr:rowOff>52604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529307"/>
          <a:ext cx="889000" cy="1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27115</xdr:rowOff>
    </xdr:from>
    <xdr:to>
      <xdr:col>107</xdr:col>
      <xdr:colOff>50800</xdr:colOff>
      <xdr:row>56</xdr:row>
      <xdr:rowOff>52604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62831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5260</xdr:rowOff>
    </xdr:from>
    <xdr:to>
      <xdr:col>102</xdr:col>
      <xdr:colOff>114300</xdr:colOff>
      <xdr:row>56</xdr:row>
      <xdr:rowOff>27115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606460"/>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87619</xdr:rowOff>
    </xdr:from>
    <xdr:to>
      <xdr:col>116</xdr:col>
      <xdr:colOff>114300</xdr:colOff>
      <xdr:row>56</xdr:row>
      <xdr:rowOff>17769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5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110496</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48757</xdr:rowOff>
    </xdr:from>
    <xdr:to>
      <xdr:col>112</xdr:col>
      <xdr:colOff>38100</xdr:colOff>
      <xdr:row>55</xdr:row>
      <xdr:rowOff>150357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4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166884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2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1804</xdr:rowOff>
    </xdr:from>
    <xdr:to>
      <xdr:col>107</xdr:col>
      <xdr:colOff>101600</xdr:colOff>
      <xdr:row>56</xdr:row>
      <xdr:rowOff>103404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6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119931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147765</xdr:rowOff>
    </xdr:from>
    <xdr:to>
      <xdr:col>102</xdr:col>
      <xdr:colOff>165100</xdr:colOff>
      <xdr:row>56</xdr:row>
      <xdr:rowOff>77915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94442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125910</xdr:rowOff>
    </xdr:from>
    <xdr:to>
      <xdr:col>98</xdr:col>
      <xdr:colOff>38100</xdr:colOff>
      <xdr:row>56</xdr:row>
      <xdr:rowOff>56060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5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72587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33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155092</xdr:rowOff>
    </xdr:from>
    <xdr:to>
      <xdr:col>116</xdr:col>
      <xdr:colOff>63500</xdr:colOff>
      <xdr:row>76</xdr:row>
      <xdr:rowOff>148006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842392"/>
          <a:ext cx="838200" cy="3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155092</xdr:rowOff>
    </xdr:from>
    <xdr:to>
      <xdr:col>111</xdr:col>
      <xdr:colOff>177800</xdr:colOff>
      <xdr:row>75</xdr:row>
      <xdr:rowOff>78740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42392"/>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78740</xdr:rowOff>
    </xdr:from>
    <xdr:to>
      <xdr:col>107</xdr:col>
      <xdr:colOff>50800</xdr:colOff>
      <xdr:row>75</xdr:row>
      <xdr:rowOff>134607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37490"/>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134607</xdr:rowOff>
    </xdr:from>
    <xdr:to>
      <xdr:col>102</xdr:col>
      <xdr:colOff>114300</xdr:colOff>
      <xdr:row>76</xdr:row>
      <xdr:rowOff>6477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9335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97206</xdr:rowOff>
    </xdr:from>
    <xdr:to>
      <xdr:col>116</xdr:col>
      <xdr:colOff>114300</xdr:colOff>
      <xdr:row>77</xdr:row>
      <xdr:rowOff>27356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120083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104292</xdr:rowOff>
    </xdr:from>
    <xdr:to>
      <xdr:col>112</xdr:col>
      <xdr:colOff>38100</xdr:colOff>
      <xdr:row>75</xdr:row>
      <xdr:rowOff>34442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50969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27940</xdr:rowOff>
    </xdr:from>
    <xdr:to>
      <xdr:col>107</xdr:col>
      <xdr:colOff>101600</xdr:colOff>
      <xdr:row>75</xdr:row>
      <xdr:rowOff>129540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146067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83807</xdr:rowOff>
    </xdr:from>
    <xdr:to>
      <xdr:col>102</xdr:col>
      <xdr:colOff>165100</xdr:colOff>
      <xdr:row>76</xdr:row>
      <xdr:rowOff>13957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127127</xdr:rowOff>
    </xdr:from>
    <xdr:to>
      <xdr:col>98</xdr:col>
      <xdr:colOff>38100</xdr:colOff>
      <xdr:row>76</xdr:row>
      <xdr:rowOff>57277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73804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6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普通建設事業費の大幅な減は、新庁舎建設工事のうち本体工事が令和４年度におおむね完了したことによるもの。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の減及び投資及び出資金の増については、令和５年度から下水道事業の地方公営企業法適用に伴い、一般会計から下水道事業会計への繰出金支出科目が「繰出金」から「出資金」に変わったこと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18,649
529.42
18,422,300
18,287,488
129,490
9,358,570
22,647,501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118173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8114"/>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118173</xdr:rowOff>
    </xdr:from>
    <xdr:to>
      <xdr:col>19</xdr:col>
      <xdr:colOff>177800</xdr:colOff>
      <xdr:row>33</xdr:row>
      <xdr:rowOff>119507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602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119507</xdr:rowOff>
    </xdr:from>
    <xdr:to>
      <xdr:col>15</xdr:col>
      <xdr:colOff>50800</xdr:colOff>
      <xdr:row>33</xdr:row>
      <xdr:rowOff>127698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735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7112</xdr:rowOff>
    </xdr:from>
    <xdr:to>
      <xdr:col>10</xdr:col>
      <xdr:colOff>114300</xdr:colOff>
      <xdr:row>33</xdr:row>
      <xdr:rowOff>127698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4962"/>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67373</xdr:rowOff>
    </xdr:from>
    <xdr:to>
      <xdr:col>20</xdr:col>
      <xdr:colOff>38100</xdr:colOff>
      <xdr:row>33</xdr:row>
      <xdr:rowOff>168973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68707</xdr:rowOff>
    </xdr:from>
    <xdr:to>
      <xdr:col>15</xdr:col>
      <xdr:colOff>101600</xdr:colOff>
      <xdr:row>33</xdr:row>
      <xdr:rowOff>170307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76898</xdr:rowOff>
    </xdr:from>
    <xdr:to>
      <xdr:col>10</xdr:col>
      <xdr:colOff>165100</xdr:colOff>
      <xdr:row>34</xdr:row>
      <xdr:rowOff>7048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23575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127762</xdr:rowOff>
    </xdr:from>
    <xdr:to>
      <xdr:col>6</xdr:col>
      <xdr:colOff>38100</xdr:colOff>
      <xdr:row>33</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32430</xdr:rowOff>
    </xdr:from>
    <xdr:to>
      <xdr:col>24</xdr:col>
      <xdr:colOff>63500</xdr:colOff>
      <xdr:row>57</xdr:row>
      <xdr:rowOff>169753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5080"/>
          <a:ext cx="838200" cy="1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32430</xdr:rowOff>
    </xdr:from>
    <xdr:to>
      <xdr:col>19</xdr:col>
      <xdr:colOff>177800</xdr:colOff>
      <xdr:row>58</xdr:row>
      <xdr:rowOff>42785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05080"/>
          <a:ext cx="889000" cy="1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128249</xdr:rowOff>
    </xdr:from>
    <xdr:to>
      <xdr:col>15</xdr:col>
      <xdr:colOff>50800</xdr:colOff>
      <xdr:row>58</xdr:row>
      <xdr:rowOff>42785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0899"/>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128249</xdr:rowOff>
    </xdr:from>
    <xdr:to>
      <xdr:col>10</xdr:col>
      <xdr:colOff>114300</xdr:colOff>
      <xdr:row>58</xdr:row>
      <xdr:rowOff>117708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899"/>
          <a:ext cx="8890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118953</xdr:rowOff>
    </xdr:from>
    <xdr:to>
      <xdr:col>24</xdr:col>
      <xdr:colOff>114300</xdr:colOff>
      <xdr:row>58</xdr:row>
      <xdr:rowOff>49103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141830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153080</xdr:rowOff>
    </xdr:from>
    <xdr:to>
      <xdr:col>20</xdr:col>
      <xdr:colOff>38100</xdr:colOff>
      <xdr:row>57</xdr:row>
      <xdr:rowOff>83230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99757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163435</xdr:rowOff>
    </xdr:from>
    <xdr:to>
      <xdr:col>15</xdr:col>
      <xdr:colOff>101600</xdr:colOff>
      <xdr:row>58</xdr:row>
      <xdr:rowOff>93585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110112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77449</xdr:rowOff>
    </xdr:from>
    <xdr:to>
      <xdr:col>10</xdr:col>
      <xdr:colOff>165100</xdr:colOff>
      <xdr:row>58</xdr:row>
      <xdr:rowOff>7599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170176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66908</xdr:rowOff>
    </xdr:from>
    <xdr:to>
      <xdr:col>6</xdr:col>
      <xdr:colOff>38100</xdr:colOff>
      <xdr:row>58</xdr:row>
      <xdr:rowOff>168508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38220</xdr:rowOff>
    </xdr:from>
    <xdr:to>
      <xdr:col>24</xdr:col>
      <xdr:colOff>63500</xdr:colOff>
      <xdr:row>75</xdr:row>
      <xdr:rowOff>98744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6970"/>
          <a:ext cx="8382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60426</xdr:rowOff>
    </xdr:from>
    <xdr:to>
      <xdr:col>19</xdr:col>
      <xdr:colOff>177800</xdr:colOff>
      <xdr:row>75</xdr:row>
      <xdr:rowOff>98744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9176"/>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60426</xdr:rowOff>
    </xdr:from>
    <xdr:to>
      <xdr:col>15</xdr:col>
      <xdr:colOff>50800</xdr:colOff>
      <xdr:row>76</xdr:row>
      <xdr:rowOff>569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9176"/>
          <a:ext cx="889000" cy="1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71161</xdr:rowOff>
    </xdr:from>
    <xdr:to>
      <xdr:col>10</xdr:col>
      <xdr:colOff>114300</xdr:colOff>
      <xdr:row>76</xdr:row>
      <xdr:rowOff>569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29911"/>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158870</xdr:rowOff>
    </xdr:from>
    <xdr:to>
      <xdr:col>24</xdr:col>
      <xdr:colOff>114300</xdr:colOff>
      <xdr:row>75</xdr:row>
      <xdr:rowOff>89020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47944</xdr:rowOff>
    </xdr:from>
    <xdr:to>
      <xdr:col>20</xdr:col>
      <xdr:colOff>38100</xdr:colOff>
      <xdr:row>75</xdr:row>
      <xdr:rowOff>149544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9626</xdr:rowOff>
    </xdr:from>
    <xdr:to>
      <xdr:col>15</xdr:col>
      <xdr:colOff>101600</xdr:colOff>
      <xdr:row>75</xdr:row>
      <xdr:rowOff>111226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127753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121220</xdr:rowOff>
    </xdr:from>
    <xdr:to>
      <xdr:col>10</xdr:col>
      <xdr:colOff>165100</xdr:colOff>
      <xdr:row>76</xdr:row>
      <xdr:rowOff>51371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9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20361</xdr:rowOff>
    </xdr:from>
    <xdr:to>
      <xdr:col>6</xdr:col>
      <xdr:colOff>38100</xdr:colOff>
      <xdr:row>75</xdr:row>
      <xdr:rowOff>121961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138488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161212</xdr:rowOff>
    </xdr:from>
    <xdr:to>
      <xdr:col>24</xdr:col>
      <xdr:colOff>63500</xdr:colOff>
      <xdr:row>95</xdr:row>
      <xdr:rowOff>169025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48962"/>
          <a:ext cx="8382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47647</xdr:rowOff>
    </xdr:from>
    <xdr:to>
      <xdr:col>19</xdr:col>
      <xdr:colOff>177800</xdr:colOff>
      <xdr:row>95</xdr:row>
      <xdr:rowOff>161212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35397"/>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47647</xdr:rowOff>
    </xdr:from>
    <xdr:to>
      <xdr:col>15</xdr:col>
      <xdr:colOff>50800</xdr:colOff>
      <xdr:row>96</xdr:row>
      <xdr:rowOff>45005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35397"/>
          <a:ext cx="889000" cy="1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45005</xdr:rowOff>
    </xdr:from>
    <xdr:to>
      <xdr:col>10</xdr:col>
      <xdr:colOff>114300</xdr:colOff>
      <xdr:row>96</xdr:row>
      <xdr:rowOff>124763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04205"/>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118225</xdr:rowOff>
    </xdr:from>
    <xdr:to>
      <xdr:col>24</xdr:col>
      <xdr:colOff>114300</xdr:colOff>
      <xdr:row>96</xdr:row>
      <xdr:rowOff>48375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141102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5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110412</xdr:rowOff>
    </xdr:from>
    <xdr:to>
      <xdr:col>20</xdr:col>
      <xdr:colOff>38100</xdr:colOff>
      <xdr:row>96</xdr:row>
      <xdr:rowOff>40562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57089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7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168297</xdr:rowOff>
    </xdr:from>
    <xdr:to>
      <xdr:col>15</xdr:col>
      <xdr:colOff>101600</xdr:colOff>
      <xdr:row>95</xdr:row>
      <xdr:rowOff>98447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114974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165655</xdr:rowOff>
    </xdr:from>
    <xdr:to>
      <xdr:col>10</xdr:col>
      <xdr:colOff>165100</xdr:colOff>
      <xdr:row>96</xdr:row>
      <xdr:rowOff>95805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73963</xdr:rowOff>
    </xdr:from>
    <xdr:to>
      <xdr:col>6</xdr:col>
      <xdr:colOff>38100</xdr:colOff>
      <xdr:row>97</xdr:row>
      <xdr:rowOff>4113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20640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115534</xdr:rowOff>
    </xdr:from>
    <xdr:to>
      <xdr:col>55</xdr:col>
      <xdr:colOff>0</xdr:colOff>
      <xdr:row>37</xdr:row>
      <xdr:rowOff>9725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87734"/>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163540</xdr:rowOff>
    </xdr:from>
    <xdr:to>
      <xdr:col>50</xdr:col>
      <xdr:colOff>114300</xdr:colOff>
      <xdr:row>37</xdr:row>
      <xdr:rowOff>9725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3574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143619</xdr:rowOff>
    </xdr:from>
    <xdr:to>
      <xdr:col>45</xdr:col>
      <xdr:colOff>177800</xdr:colOff>
      <xdr:row>36</xdr:row>
      <xdr:rowOff>163540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15819"/>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90388</xdr:rowOff>
    </xdr:from>
    <xdr:to>
      <xdr:col>41</xdr:col>
      <xdr:colOff>50800</xdr:colOff>
      <xdr:row>36</xdr:row>
      <xdr:rowOff>143619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6258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64734</xdr:rowOff>
    </xdr:from>
    <xdr:to>
      <xdr:col>55</xdr:col>
      <xdr:colOff>50800</xdr:colOff>
      <xdr:row>36</xdr:row>
      <xdr:rowOff>166334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87611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8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130375</xdr:rowOff>
    </xdr:from>
    <xdr:to>
      <xdr:col>50</xdr:col>
      <xdr:colOff>165100</xdr:colOff>
      <xdr:row>37</xdr:row>
      <xdr:rowOff>60525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77052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112740</xdr:rowOff>
    </xdr:from>
    <xdr:to>
      <xdr:col>46</xdr:col>
      <xdr:colOff>38100</xdr:colOff>
      <xdr:row>37</xdr:row>
      <xdr:rowOff>42890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59417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6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92819</xdr:rowOff>
    </xdr:from>
    <xdr:to>
      <xdr:col>41</xdr:col>
      <xdr:colOff>101600</xdr:colOff>
      <xdr:row>37</xdr:row>
      <xdr:rowOff>22969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39496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39588</xdr:rowOff>
    </xdr:from>
    <xdr:to>
      <xdr:col>36</xdr:col>
      <xdr:colOff>165100</xdr:colOff>
      <xdr:row>36</xdr:row>
      <xdr:rowOff>141188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157715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170416</xdr:rowOff>
    </xdr:from>
    <xdr:to>
      <xdr:col>55</xdr:col>
      <xdr:colOff>0</xdr:colOff>
      <xdr:row>55</xdr:row>
      <xdr:rowOff>33584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28716"/>
          <a:ext cx="8382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33584</xdr:rowOff>
    </xdr:from>
    <xdr:to>
      <xdr:col>50</xdr:col>
      <xdr:colOff>114300</xdr:colOff>
      <xdr:row>55</xdr:row>
      <xdr:rowOff>124384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63334"/>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124384</xdr:rowOff>
    </xdr:from>
    <xdr:to>
      <xdr:col>45</xdr:col>
      <xdr:colOff>177800</xdr:colOff>
      <xdr:row>55</xdr:row>
      <xdr:rowOff>131600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54134"/>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69520</xdr:rowOff>
    </xdr:from>
    <xdr:to>
      <xdr:col>41</xdr:col>
      <xdr:colOff>50800</xdr:colOff>
      <xdr:row>55</xdr:row>
      <xdr:rowOff>131600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99270"/>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119616</xdr:rowOff>
    </xdr:from>
    <xdr:to>
      <xdr:col>55</xdr:col>
      <xdr:colOff>50800</xdr:colOff>
      <xdr:row>55</xdr:row>
      <xdr:rowOff>49766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142493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154234</xdr:rowOff>
    </xdr:from>
    <xdr:to>
      <xdr:col>50</xdr:col>
      <xdr:colOff>165100</xdr:colOff>
      <xdr:row>55</xdr:row>
      <xdr:rowOff>84384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100911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73584</xdr:rowOff>
    </xdr:from>
    <xdr:to>
      <xdr:col>46</xdr:col>
      <xdr:colOff>38100</xdr:colOff>
      <xdr:row>56</xdr:row>
      <xdr:rowOff>3734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20261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80800</xdr:rowOff>
    </xdr:from>
    <xdr:to>
      <xdr:col>41</xdr:col>
      <xdr:colOff>101600</xdr:colOff>
      <xdr:row>56</xdr:row>
      <xdr:rowOff>10950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27477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8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18720</xdr:rowOff>
    </xdr:from>
    <xdr:to>
      <xdr:col>36</xdr:col>
      <xdr:colOff>165100</xdr:colOff>
      <xdr:row>55</xdr:row>
      <xdr:rowOff>120320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136847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13686</xdr:rowOff>
    </xdr:from>
    <xdr:to>
      <xdr:col>55</xdr:col>
      <xdr:colOff>0</xdr:colOff>
      <xdr:row>78</xdr:row>
      <xdr:rowOff>30136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6786"/>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30136</xdr:rowOff>
    </xdr:from>
    <xdr:to>
      <xdr:col>50</xdr:col>
      <xdr:colOff>114300</xdr:colOff>
      <xdr:row>78</xdr:row>
      <xdr:rowOff>35787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323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xdr:rowOff>
    </xdr:from>
    <xdr:to>
      <xdr:col>45</xdr:col>
      <xdr:colOff>177800</xdr:colOff>
      <xdr:row>78</xdr:row>
      <xdr:rowOff>35787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84492"/>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11392</xdr:rowOff>
    </xdr:from>
    <xdr:to>
      <xdr:col>41</xdr:col>
      <xdr:colOff>50800</xdr:colOff>
      <xdr:row>78</xdr:row>
      <xdr:rowOff>24056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449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134336</xdr:rowOff>
    </xdr:from>
    <xdr:to>
      <xdr:col>55</xdr:col>
      <xdr:colOff>50800</xdr:colOff>
      <xdr:row>78</xdr:row>
      <xdr:rowOff>64486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150786</xdr:rowOff>
    </xdr:from>
    <xdr:to>
      <xdr:col>50</xdr:col>
      <xdr:colOff>165100</xdr:colOff>
      <xdr:row>78</xdr:row>
      <xdr:rowOff>80936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72063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156437</xdr:rowOff>
    </xdr:from>
    <xdr:to>
      <xdr:col>46</xdr:col>
      <xdr:colOff>38100</xdr:colOff>
      <xdr:row>78</xdr:row>
      <xdr:rowOff>86587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132042</xdr:rowOff>
    </xdr:from>
    <xdr:to>
      <xdr:col>41</xdr:col>
      <xdr:colOff>101600</xdr:colOff>
      <xdr:row>78</xdr:row>
      <xdr:rowOff>62192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144706</xdr:rowOff>
    </xdr:from>
    <xdr:to>
      <xdr:col>36</xdr:col>
      <xdr:colOff>165100</xdr:colOff>
      <xdr:row>78</xdr:row>
      <xdr:rowOff>74856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91383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13787</xdr:rowOff>
    </xdr:from>
    <xdr:to>
      <xdr:col>55</xdr:col>
      <xdr:colOff>0</xdr:colOff>
      <xdr:row>94</xdr:row>
      <xdr:rowOff>126845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130087"/>
          <a:ext cx="838200" cy="1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95039</xdr:rowOff>
    </xdr:from>
    <xdr:to>
      <xdr:col>50</xdr:col>
      <xdr:colOff>114300</xdr:colOff>
      <xdr:row>94</xdr:row>
      <xdr:rowOff>126845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11339"/>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95039</xdr:rowOff>
    </xdr:from>
    <xdr:to>
      <xdr:col>45</xdr:col>
      <xdr:colOff>177800</xdr:colOff>
      <xdr:row>94</xdr:row>
      <xdr:rowOff>152059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11339"/>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152059</xdr:rowOff>
    </xdr:from>
    <xdr:to>
      <xdr:col>41</xdr:col>
      <xdr:colOff>50800</xdr:colOff>
      <xdr:row>95</xdr:row>
      <xdr:rowOff>15318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6835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134437</xdr:rowOff>
    </xdr:from>
    <xdr:to>
      <xdr:col>55</xdr:col>
      <xdr:colOff>50800</xdr:colOff>
      <xdr:row>94</xdr:row>
      <xdr:rowOff>64587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157314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76045</xdr:rowOff>
    </xdr:from>
    <xdr:to>
      <xdr:col>50</xdr:col>
      <xdr:colOff>165100</xdr:colOff>
      <xdr:row>95</xdr:row>
      <xdr:rowOff>6195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22722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96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44239</xdr:rowOff>
    </xdr:from>
    <xdr:to>
      <xdr:col>46</xdr:col>
      <xdr:colOff>38100</xdr:colOff>
      <xdr:row>94</xdr:row>
      <xdr:rowOff>145839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162366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3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101259</xdr:rowOff>
    </xdr:from>
    <xdr:to>
      <xdr:col>41</xdr:col>
      <xdr:colOff>101600</xdr:colOff>
      <xdr:row>95</xdr:row>
      <xdr:rowOff>31409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47936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135968</xdr:rowOff>
    </xdr:from>
    <xdr:to>
      <xdr:col>36</xdr:col>
      <xdr:colOff>165100</xdr:colOff>
      <xdr:row>95</xdr:row>
      <xdr:rowOff>66118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82645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82596</xdr:rowOff>
    </xdr:from>
    <xdr:to>
      <xdr:col>85</xdr:col>
      <xdr:colOff>127000</xdr:colOff>
      <xdr:row>35</xdr:row>
      <xdr:rowOff>91031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83346"/>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64696</xdr:rowOff>
    </xdr:from>
    <xdr:to>
      <xdr:col>81</xdr:col>
      <xdr:colOff>50800</xdr:colOff>
      <xdr:row>35</xdr:row>
      <xdr:rowOff>82596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65446"/>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99787</xdr:rowOff>
    </xdr:from>
    <xdr:to>
      <xdr:col>76</xdr:col>
      <xdr:colOff>114300</xdr:colOff>
      <xdr:row>35</xdr:row>
      <xdr:rowOff>64696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29087"/>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99787</xdr:rowOff>
    </xdr:from>
    <xdr:to>
      <xdr:col>71</xdr:col>
      <xdr:colOff>177800</xdr:colOff>
      <xdr:row>35</xdr:row>
      <xdr:rowOff>96266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29087"/>
          <a:ext cx="889000" cy="16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40231</xdr:rowOff>
    </xdr:from>
    <xdr:to>
      <xdr:col>85</xdr:col>
      <xdr:colOff>177800</xdr:colOff>
      <xdr:row>35</xdr:row>
      <xdr:rowOff>141831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18658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31796</xdr:rowOff>
    </xdr:from>
    <xdr:to>
      <xdr:col>81</xdr:col>
      <xdr:colOff>101600</xdr:colOff>
      <xdr:row>35</xdr:row>
      <xdr:rowOff>133396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124523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13896</xdr:rowOff>
    </xdr:from>
    <xdr:to>
      <xdr:col>76</xdr:col>
      <xdr:colOff>165100</xdr:colOff>
      <xdr:row>35</xdr:row>
      <xdr:rowOff>115496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106623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48987</xdr:rowOff>
    </xdr:from>
    <xdr:to>
      <xdr:col>72</xdr:col>
      <xdr:colOff>38100</xdr:colOff>
      <xdr:row>34</xdr:row>
      <xdr:rowOff>150587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167114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5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45466</xdr:rowOff>
    </xdr:from>
    <xdr:to>
      <xdr:col>67</xdr:col>
      <xdr:colOff>101600</xdr:colOff>
      <xdr:row>35</xdr:row>
      <xdr:rowOff>147066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138193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19118</xdr:rowOff>
    </xdr:from>
    <xdr:to>
      <xdr:col>85</xdr:col>
      <xdr:colOff>127000</xdr:colOff>
      <xdr:row>57</xdr:row>
      <xdr:rowOff>43459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1768"/>
          <a:ext cx="8382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43459</xdr:rowOff>
    </xdr:from>
    <xdr:to>
      <xdr:col>81</xdr:col>
      <xdr:colOff>50800</xdr:colOff>
      <xdr:row>57</xdr:row>
      <xdr:rowOff>50189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6109"/>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148062</xdr:rowOff>
    </xdr:from>
    <xdr:to>
      <xdr:col>76</xdr:col>
      <xdr:colOff>114300</xdr:colOff>
      <xdr:row>57</xdr:row>
      <xdr:rowOff>50189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9262"/>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99508</xdr:rowOff>
    </xdr:from>
    <xdr:to>
      <xdr:col>71</xdr:col>
      <xdr:colOff>177800</xdr:colOff>
      <xdr:row>56</xdr:row>
      <xdr:rowOff>148062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00708"/>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139768</xdr:rowOff>
    </xdr:from>
    <xdr:to>
      <xdr:col>85</xdr:col>
      <xdr:colOff>177800</xdr:colOff>
      <xdr:row>57</xdr:row>
      <xdr:rowOff>69918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164109</xdr:rowOff>
    </xdr:from>
    <xdr:to>
      <xdr:col>81</xdr:col>
      <xdr:colOff>101600</xdr:colOff>
      <xdr:row>57</xdr:row>
      <xdr:rowOff>94259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85386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170839</xdr:rowOff>
    </xdr:from>
    <xdr:to>
      <xdr:col>76</xdr:col>
      <xdr:colOff>165100</xdr:colOff>
      <xdr:row>57</xdr:row>
      <xdr:rowOff>100989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92116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97262</xdr:rowOff>
    </xdr:from>
    <xdr:to>
      <xdr:col>72</xdr:col>
      <xdr:colOff>38100</xdr:colOff>
      <xdr:row>57</xdr:row>
      <xdr:rowOff>27412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43939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48708</xdr:rowOff>
    </xdr:from>
    <xdr:to>
      <xdr:col>67</xdr:col>
      <xdr:colOff>101600</xdr:colOff>
      <xdr:row>56</xdr:row>
      <xdr:rowOff>150308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166835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41605</xdr:rowOff>
    </xdr:from>
    <xdr:to>
      <xdr:col>85</xdr:col>
      <xdr:colOff>127000</xdr:colOff>
      <xdr:row>79</xdr:row>
      <xdr:rowOff>44031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6155"/>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44031</xdr:rowOff>
    </xdr:from>
    <xdr:to>
      <xdr:col>81</xdr:col>
      <xdr:colOff>50800</xdr:colOff>
      <xdr:row>79</xdr:row>
      <xdr:rowOff>44386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8581"/>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44386</xdr:rowOff>
    </xdr:from>
    <xdr:to>
      <xdr:col>76</xdr:col>
      <xdr:colOff>114300</xdr:colOff>
      <xdr:row>79</xdr:row>
      <xdr:rowOff>44425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93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23597</xdr:rowOff>
    </xdr:from>
    <xdr:to>
      <xdr:col>71</xdr:col>
      <xdr:colOff>177800</xdr:colOff>
      <xdr:row>79</xdr:row>
      <xdr:rowOff>44425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8147"/>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162255</xdr:rowOff>
    </xdr:from>
    <xdr:to>
      <xdr:col>85</xdr:col>
      <xdr:colOff>177800</xdr:colOff>
      <xdr:row>79</xdr:row>
      <xdr:rowOff>92405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77182</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164681</xdr:rowOff>
    </xdr:from>
    <xdr:to>
      <xdr:col>81</xdr:col>
      <xdr:colOff>101600</xdr:colOff>
      <xdr:row>79</xdr:row>
      <xdr:rowOff>94831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85958</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165036</xdr:rowOff>
    </xdr:from>
    <xdr:to>
      <xdr:col>76</xdr:col>
      <xdr:colOff>165100</xdr:colOff>
      <xdr:row>79</xdr:row>
      <xdr:rowOff>95186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86313</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144247</xdr:rowOff>
    </xdr:from>
    <xdr:to>
      <xdr:col>67</xdr:col>
      <xdr:colOff>101600</xdr:colOff>
      <xdr:row>79</xdr:row>
      <xdr:rowOff>74397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65524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25473</xdr:rowOff>
    </xdr:from>
    <xdr:to>
      <xdr:col>85</xdr:col>
      <xdr:colOff>127000</xdr:colOff>
      <xdr:row>97</xdr:row>
      <xdr:rowOff>33406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6123"/>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33406</xdr:rowOff>
    </xdr:from>
    <xdr:to>
      <xdr:col>81</xdr:col>
      <xdr:colOff>50800</xdr:colOff>
      <xdr:row>97</xdr:row>
      <xdr:rowOff>53209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64056"/>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53209</xdr:rowOff>
    </xdr:from>
    <xdr:to>
      <xdr:col>76</xdr:col>
      <xdr:colOff>114300</xdr:colOff>
      <xdr:row>97</xdr:row>
      <xdr:rowOff>72126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8385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26947</xdr:rowOff>
    </xdr:from>
    <xdr:to>
      <xdr:col>71</xdr:col>
      <xdr:colOff>177800</xdr:colOff>
      <xdr:row>97</xdr:row>
      <xdr:rowOff>72126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7597"/>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146123</xdr:rowOff>
    </xdr:from>
    <xdr:to>
      <xdr:col>85</xdr:col>
      <xdr:colOff>177800</xdr:colOff>
      <xdr:row>97</xdr:row>
      <xdr:rowOff>76273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169000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154056</xdr:rowOff>
    </xdr:from>
    <xdr:to>
      <xdr:col>81</xdr:col>
      <xdr:colOff>101600</xdr:colOff>
      <xdr:row>97</xdr:row>
      <xdr:rowOff>84206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100733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8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2409</xdr:rowOff>
    </xdr:from>
    <xdr:to>
      <xdr:col>76</xdr:col>
      <xdr:colOff>165100</xdr:colOff>
      <xdr:row>97</xdr:row>
      <xdr:rowOff>104009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120536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0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21326</xdr:rowOff>
    </xdr:from>
    <xdr:to>
      <xdr:col>72</xdr:col>
      <xdr:colOff>38100</xdr:colOff>
      <xdr:row>97</xdr:row>
      <xdr:rowOff>122926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139453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147597</xdr:rowOff>
    </xdr:from>
    <xdr:to>
      <xdr:col>67</xdr:col>
      <xdr:colOff>101600</xdr:colOff>
      <xdr:row>97</xdr:row>
      <xdr:rowOff>77747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94274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8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総務費の減については、新庁舎建設工事のうち本体工事が令和４年度におおむね完了したことによるもの。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土木費の増については、市内の除排雪にかかる除雪ドーザの購入及びこれらを保管する新車両センターの建設工事によるもの。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単年度収支は、令和３年度に地方創生臨時交付金をはじめとする新型コロナウイルス感染症対策の国・道支出金の増により実質収支額が大幅に増えたため極端に下がったが、令和５年度については、近年の平均的な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財政調整基金残高は、令和５年度に土地開発基金の廃止に行い、財政調整基金へ基金残高を移したこと等による増である。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引き続き健全な財政運営ができるよう、基金の残高に考慮しつつ単年度収支の安定化に努める。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令和元年までは病院事業の不良債務が多額となり、連結実質赤字比率が発生してきたが、新型コロナウイルス感染症対応に係る各種交付金等の利用などにより、令和２年度以降は改善されている。</a:t>
          </a:r>
        </a:p>
        <a:p>
          <a:r>
            <a:rPr kumimoji="1" lang="ja-JP" altLang="en-US" sz="1400">
              <a:latin typeface="ＭＳ ゴシック" pitchFamily="49" charset="-128"/>
              <a:ea typeface="ＭＳ ゴシック" pitchFamily="49" charset="-128"/>
            </a:rPr>
            <a:t>　平成２１年度から「地方公共団体の財政の健全化に関する法律」に基づく、病院事業経営健全化計画を実施し、平成２５年度に健全化計画を完了している。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病院事業に限らず引き続き連結赤字の発生抑止に努める。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令和５年度からは下水道事業の地方公営企業法適用に伴い、「その他の会計」から「下水道事業会計」へ項目が移動している。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過去に実施した大型事業のために起こした地方債残額が多額なことから公債費も大きなものとなっている。</a:t>
          </a:r>
        </a:p>
        <a:p>
          <a:r>
            <a:rPr kumimoji="1" lang="ja-JP" altLang="en-US" sz="1400">
              <a:latin typeface="ＭＳ ゴシック" pitchFamily="49" charset="-128"/>
              <a:ea typeface="ＭＳ ゴシック" pitchFamily="49" charset="-128"/>
            </a:rPr>
            <a:t>　平成１９年度以降、地方債の発行抑制を進めており、平成２１年度のピークを境に公債費は減少傾向にあったが、深川中学校改築事業等の償還開始により再び増加傾向にあるため、引き続き公債費の適正化を図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財政の健全化に向け地方債の発行抑制を推進しているが、依然として地方債残高が大きいため、将来負担額が大きく増加しないよう、地方債の発行抑制に努め、将来負担率の低減につなげ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主に土地開発基金の廃止に伴い、基金残高を財政調整基金へ移動させたことによる増である。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公共交通整備基金は、公共交通の整備に必要な財源に充てる。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人材育成基金は、活力と魅力に満ちたまちづくりを行うための人材育成事業の推進に必要な経費の財源に充てる。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公共施設整備基金の減は、新庁舎建設事業や複合施設整備事業に活用したため。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また、市内公共施設の長寿命化のため修繕に活用したもの。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主に土地開発基金の廃止に伴い、基金残高を財政調整基金へ移動させたことによる増である。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また、各年度決算の余剰金や国の補正予算において普通交付税が追加されたことから、財政調整基金へ積立をおこなったことによる増。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市債の償還に充てるため取崩を行ったことによる減。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平成１９年度以降、地方債の発行抑制を進めており、今後とも公債費の適正化を図るよう努める。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T7" sqref="CT7:DA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18422300</v>
      </c>
      <c r="BO4" s="402"/>
      <c r="BP4" s="402"/>
      <c r="BQ4" s="402"/>
      <c r="BR4" s="402"/>
      <c r="BS4" s="402"/>
      <c r="BT4" s="402"/>
      <c r="BU4" s="403"/>
      <c r="BV4" s="401">
        <v>20045616</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1.4</v>
      </c>
      <c r="CU4" s="576"/>
      <c r="CV4" s="576"/>
      <c r="CW4" s="576"/>
      <c r="CX4" s="576"/>
      <c r="CY4" s="576"/>
      <c r="CZ4" s="576"/>
      <c r="DA4" s="577"/>
      <c r="DB4" s="575">
        <v>1.3</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18287488</v>
      </c>
      <c r="BO5" s="407"/>
      <c r="BP5" s="407"/>
      <c r="BQ5" s="407"/>
      <c r="BR5" s="407"/>
      <c r="BS5" s="407"/>
      <c r="BT5" s="407"/>
      <c r="BU5" s="408"/>
      <c r="BV5" s="406">
        <v>19912306</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81</v>
      </c>
      <c r="CU5" s="377"/>
      <c r="CV5" s="377"/>
      <c r="CW5" s="377"/>
      <c r="CX5" s="377"/>
      <c r="CY5" s="377"/>
      <c r="CZ5" s="377"/>
      <c r="DA5" s="378"/>
      <c r="DB5" s="376">
        <v>84.1</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134812</v>
      </c>
      <c r="BO6" s="407"/>
      <c r="BP6" s="407"/>
      <c r="BQ6" s="407"/>
      <c r="BR6" s="407"/>
      <c r="BS6" s="407"/>
      <c r="BT6" s="407"/>
      <c r="BU6" s="408"/>
      <c r="BV6" s="406">
        <v>133310</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81.3</v>
      </c>
      <c r="CU6" s="550"/>
      <c r="CV6" s="550"/>
      <c r="CW6" s="550"/>
      <c r="CX6" s="550"/>
      <c r="CY6" s="550"/>
      <c r="CZ6" s="550"/>
      <c r="DA6" s="551"/>
      <c r="DB6" s="549">
        <v>84.9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5322</v>
      </c>
      <c r="BO7" s="407"/>
      <c r="BP7" s="407"/>
      <c r="BQ7" s="407"/>
      <c r="BR7" s="407"/>
      <c r="BS7" s="407"/>
      <c r="BT7" s="407"/>
      <c r="BU7" s="408"/>
      <c r="BV7" s="406">
        <v>10175</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9358570</v>
      </c>
      <c r="CU7" s="407"/>
      <c r="CV7" s="407"/>
      <c r="CW7" s="407"/>
      <c r="CX7" s="407"/>
      <c r="CY7" s="407"/>
      <c r="CZ7" s="407"/>
      <c r="DA7" s="408"/>
      <c r="DB7" s="406">
        <v>9296065</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129490</v>
      </c>
      <c r="BO8" s="407"/>
      <c r="BP8" s="407"/>
      <c r="BQ8" s="407"/>
      <c r="BR8" s="407"/>
      <c r="BS8" s="407"/>
      <c r="BT8" s="407"/>
      <c r="BU8" s="408"/>
      <c r="BV8" s="406">
        <v>123135</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0.26</v>
      </c>
      <c r="CU8" s="510"/>
      <c r="CV8" s="510"/>
      <c r="CW8" s="510"/>
      <c r="CX8" s="510"/>
      <c r="CY8" s="510"/>
      <c r="CZ8" s="510"/>
      <c r="DA8" s="511"/>
      <c r="DB8" s="509">
        <v>0.27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20039</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6355</v>
      </c>
      <c r="BO9" s="407"/>
      <c r="BP9" s="407"/>
      <c r="BQ9" s="407"/>
      <c r="BR9" s="407"/>
      <c r="BS9" s="407"/>
      <c r="BT9" s="407"/>
      <c r="BU9" s="408"/>
      <c r="BV9" s="406">
        <v>-321409</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19.399999999999999</v>
      </c>
      <c r="CU9" s="377"/>
      <c r="CV9" s="377"/>
      <c r="CW9" s="377"/>
      <c r="CX9" s="377"/>
      <c r="CY9" s="377"/>
      <c r="CZ9" s="377"/>
      <c r="DA9" s="378"/>
      <c r="DB9" s="376">
        <v>20.7</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21909</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303538</v>
      </c>
      <c r="BO10" s="407"/>
      <c r="BP10" s="407"/>
      <c r="BQ10" s="407"/>
      <c r="BR10" s="407"/>
      <c r="BS10" s="407"/>
      <c r="BT10" s="407"/>
      <c r="BU10" s="408"/>
      <c r="BV10" s="406">
        <v>58426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114</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18764</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114</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18649</v>
      </c>
      <c r="S13" s="500"/>
      <c r="T13" s="500"/>
      <c r="U13" s="500"/>
      <c r="V13" s="501"/>
      <c r="W13" s="487" t="s">
        <v>131</v>
      </c>
      <c r="X13" s="429"/>
      <c r="Y13" s="429"/>
      <c r="Z13" s="429"/>
      <c r="AA13" s="429"/>
      <c r="AB13" s="430"/>
      <c r="AC13" s="382">
        <v>1539</v>
      </c>
      <c r="AD13" s="383"/>
      <c r="AE13" s="383"/>
      <c r="AF13" s="383"/>
      <c r="AG13" s="384"/>
      <c r="AH13" s="382">
        <v>1743</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309893</v>
      </c>
      <c r="BO13" s="407"/>
      <c r="BP13" s="407"/>
      <c r="BQ13" s="407"/>
      <c r="BR13" s="407"/>
      <c r="BS13" s="407"/>
      <c r="BT13" s="407"/>
      <c r="BU13" s="408"/>
      <c r="BV13" s="406">
        <v>-262983</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15.5</v>
      </c>
      <c r="CU13" s="377"/>
      <c r="CV13" s="377"/>
      <c r="CW13" s="377"/>
      <c r="CX13" s="377"/>
      <c r="CY13" s="377"/>
      <c r="CZ13" s="377"/>
      <c r="DA13" s="378"/>
      <c r="DB13" s="376">
        <v>14.5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19161</v>
      </c>
      <c r="S14" s="500"/>
      <c r="T14" s="500"/>
      <c r="U14" s="500"/>
      <c r="V14" s="501"/>
      <c r="W14" s="502"/>
      <c r="X14" s="432"/>
      <c r="Y14" s="432"/>
      <c r="Z14" s="432"/>
      <c r="AA14" s="432"/>
      <c r="AB14" s="433"/>
      <c r="AC14" s="492">
        <v>16.899999999999999</v>
      </c>
      <c r="AD14" s="493"/>
      <c r="AE14" s="493"/>
      <c r="AF14" s="493"/>
      <c r="AG14" s="494"/>
      <c r="AH14" s="492">
        <v>17.600000000000001</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v>122.1</v>
      </c>
      <c r="CU14" s="504"/>
      <c r="CV14" s="504"/>
      <c r="CW14" s="504"/>
      <c r="CX14" s="504"/>
      <c r="CY14" s="504"/>
      <c r="CZ14" s="504"/>
      <c r="DA14" s="505"/>
      <c r="DB14" s="503">
        <v>121.2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19054</v>
      </c>
      <c r="S15" s="500"/>
      <c r="T15" s="500"/>
      <c r="U15" s="500"/>
      <c r="V15" s="501"/>
      <c r="W15" s="487" t="s">
        <v>137</v>
      </c>
      <c r="X15" s="429"/>
      <c r="Y15" s="429"/>
      <c r="Z15" s="429"/>
      <c r="AA15" s="429"/>
      <c r="AB15" s="430"/>
      <c r="AC15" s="382">
        <v>1154</v>
      </c>
      <c r="AD15" s="383"/>
      <c r="AE15" s="383"/>
      <c r="AF15" s="383"/>
      <c r="AG15" s="384"/>
      <c r="AH15" s="382">
        <v>1267</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2320278</v>
      </c>
      <c r="BO15" s="402"/>
      <c r="BP15" s="402"/>
      <c r="BQ15" s="402"/>
      <c r="BR15" s="402"/>
      <c r="BS15" s="402"/>
      <c r="BT15" s="402"/>
      <c r="BU15" s="403"/>
      <c r="BV15" s="401">
        <v>2317734</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12.7</v>
      </c>
      <c r="AD16" s="493"/>
      <c r="AE16" s="493"/>
      <c r="AF16" s="493"/>
      <c r="AG16" s="494"/>
      <c r="AH16" s="492">
        <v>12.8</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8777317</v>
      </c>
      <c r="BO16" s="407"/>
      <c r="BP16" s="407"/>
      <c r="BQ16" s="407"/>
      <c r="BR16" s="407"/>
      <c r="BS16" s="407"/>
      <c r="BT16" s="407"/>
      <c r="BU16" s="408"/>
      <c r="BV16" s="406">
        <v>8648031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141</v>
      </c>
      <c r="S17" s="485"/>
      <c r="T17" s="485"/>
      <c r="U17" s="485"/>
      <c r="V17" s="486"/>
      <c r="W17" s="487" t="s">
        <v>144</v>
      </c>
      <c r="X17" s="429"/>
      <c r="Y17" s="429"/>
      <c r="Z17" s="429"/>
      <c r="AA17" s="429"/>
      <c r="AB17" s="430"/>
      <c r="AC17" s="382">
        <v>6388</v>
      </c>
      <c r="AD17" s="383"/>
      <c r="AE17" s="383"/>
      <c r="AF17" s="383"/>
      <c r="AG17" s="384"/>
      <c r="AH17" s="382">
        <v>6885</v>
      </c>
      <c r="AI17" s="383"/>
      <c r="AJ17" s="383"/>
      <c r="AK17" s="383"/>
      <c r="AL17" s="385"/>
      <c r="AM17" s="465"/>
      <c r="AN17" s="380"/>
      <c r="AO17" s="380"/>
      <c r="AP17" s="380"/>
      <c r="AQ17" s="380"/>
      <c r="AR17" s="380"/>
      <c r="AS17" s="380"/>
      <c r="AT17" s="381"/>
      <c r="AU17" s="453"/>
      <c r="AV17" s="454"/>
      <c r="AW17" s="454"/>
      <c r="AX17" s="454"/>
      <c r="AY17" s="386" t="s">
        <v>145</v>
      </c>
      <c r="AZ17" s="387"/>
      <c r="BA17" s="387"/>
      <c r="BB17" s="387"/>
      <c r="BC17" s="387"/>
      <c r="BD17" s="387"/>
      <c r="BE17" s="387"/>
      <c r="BF17" s="387"/>
      <c r="BG17" s="387"/>
      <c r="BH17" s="387"/>
      <c r="BI17" s="387"/>
      <c r="BJ17" s="387"/>
      <c r="BK17" s="387"/>
      <c r="BL17" s="387"/>
      <c r="BM17" s="388"/>
      <c r="BN17" s="406">
        <v>2858821</v>
      </c>
      <c r="BO17" s="407"/>
      <c r="BP17" s="407"/>
      <c r="BQ17" s="407"/>
      <c r="BR17" s="407"/>
      <c r="BS17" s="407"/>
      <c r="BT17" s="407"/>
      <c r="BU17" s="408"/>
      <c r="BV17" s="406">
        <v>2876051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146</v>
      </c>
      <c r="C18" s="459"/>
      <c r="D18" s="459"/>
      <c r="E18" s="460"/>
      <c r="F18" s="460"/>
      <c r="G18" s="460"/>
      <c r="H18" s="460"/>
      <c r="I18" s="460"/>
      <c r="J18" s="460"/>
      <c r="K18" s="460"/>
      <c r="L18" s="461">
        <v>529.41999999999996</v>
      </c>
      <c r="M18" s="461"/>
      <c r="N18" s="461"/>
      <c r="O18" s="461"/>
      <c r="P18" s="461"/>
      <c r="Q18" s="461"/>
      <c r="R18" s="462"/>
      <c r="S18" s="462"/>
      <c r="T18" s="462"/>
      <c r="U18" s="462"/>
      <c r="V18" s="463"/>
      <c r="W18" s="477"/>
      <c r="X18" s="478"/>
      <c r="Y18" s="478"/>
      <c r="Z18" s="478"/>
      <c r="AA18" s="478"/>
      <c r="AB18" s="488"/>
      <c r="AC18" s="370">
        <v>70.3</v>
      </c>
      <c r="AD18" s="371"/>
      <c r="AE18" s="371"/>
      <c r="AF18" s="371"/>
      <c r="AG18" s="464"/>
      <c r="AH18" s="370">
        <v>69.599999999999994</v>
      </c>
      <c r="AI18" s="371"/>
      <c r="AJ18" s="371"/>
      <c r="AK18" s="371"/>
      <c r="AL18" s="372"/>
      <c r="AM18" s="465"/>
      <c r="AN18" s="380"/>
      <c r="AO18" s="380"/>
      <c r="AP18" s="380"/>
      <c r="AQ18" s="380"/>
      <c r="AR18" s="380"/>
      <c r="AS18" s="380"/>
      <c r="AT18" s="381"/>
      <c r="AU18" s="453"/>
      <c r="AV18" s="454"/>
      <c r="AW18" s="454"/>
      <c r="AX18" s="454"/>
      <c r="AY18" s="386" t="s">
        <v>147</v>
      </c>
      <c r="AZ18" s="387"/>
      <c r="BA18" s="387"/>
      <c r="BB18" s="387"/>
      <c r="BC18" s="387"/>
      <c r="BD18" s="387"/>
      <c r="BE18" s="387"/>
      <c r="BF18" s="387"/>
      <c r="BG18" s="387"/>
      <c r="BH18" s="387"/>
      <c r="BI18" s="387"/>
      <c r="BJ18" s="387"/>
      <c r="BK18" s="387"/>
      <c r="BL18" s="387"/>
      <c r="BM18" s="388"/>
      <c r="BN18" s="406">
        <v>7674081</v>
      </c>
      <c r="BO18" s="407"/>
      <c r="BP18" s="407"/>
      <c r="BQ18" s="407"/>
      <c r="BR18" s="407"/>
      <c r="BS18" s="407"/>
      <c r="BT18" s="407"/>
      <c r="BU18" s="408"/>
      <c r="BV18" s="406">
        <v>7871252</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148</v>
      </c>
      <c r="C19" s="459"/>
      <c r="D19" s="459"/>
      <c r="E19" s="460"/>
      <c r="F19" s="460"/>
      <c r="G19" s="460"/>
      <c r="H19" s="460"/>
      <c r="I19" s="460"/>
      <c r="J19" s="460"/>
      <c r="K19" s="460"/>
      <c r="L19" s="466">
        <v>38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149</v>
      </c>
      <c r="AZ19" s="387"/>
      <c r="BA19" s="387"/>
      <c r="BB19" s="387"/>
      <c r="BC19" s="387"/>
      <c r="BD19" s="387"/>
      <c r="BE19" s="387"/>
      <c r="BF19" s="387"/>
      <c r="BG19" s="387"/>
      <c r="BH19" s="387"/>
      <c r="BI19" s="387"/>
      <c r="BJ19" s="387"/>
      <c r="BK19" s="387"/>
      <c r="BL19" s="387"/>
      <c r="BM19" s="388"/>
      <c r="BN19" s="406">
        <v>11705160</v>
      </c>
      <c r="BO19" s="407"/>
      <c r="BP19" s="407"/>
      <c r="BQ19" s="407"/>
      <c r="BR19" s="407"/>
      <c r="BS19" s="407"/>
      <c r="BT19" s="407"/>
      <c r="BU19" s="408"/>
      <c r="BV19" s="406">
        <v>10864021</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150</v>
      </c>
      <c r="C20" s="459"/>
      <c r="D20" s="459"/>
      <c r="E20" s="460"/>
      <c r="F20" s="460"/>
      <c r="G20" s="460"/>
      <c r="H20" s="460"/>
      <c r="I20" s="460"/>
      <c r="J20" s="460"/>
      <c r="K20" s="460"/>
      <c r="L20" s="466">
        <v>9198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151</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152</v>
      </c>
      <c r="C22" s="420"/>
      <c r="D22" s="421"/>
      <c r="E22" s="428" t="s">
        <v>1</v>
      </c>
      <c r="F22" s="429"/>
      <c r="G22" s="429"/>
      <c r="H22" s="429"/>
      <c r="I22" s="429"/>
      <c r="J22" s="429"/>
      <c r="K22" s="430"/>
      <c r="L22" s="428" t="s">
        <v>153</v>
      </c>
      <c r="M22" s="429"/>
      <c r="N22" s="429"/>
      <c r="O22" s="429"/>
      <c r="P22" s="430"/>
      <c r="Q22" s="434" t="s">
        <v>154</v>
      </c>
      <c r="R22" s="435"/>
      <c r="S22" s="435"/>
      <c r="T22" s="435"/>
      <c r="U22" s="435"/>
      <c r="V22" s="436"/>
      <c r="W22" s="440" t="s">
        <v>155</v>
      </c>
      <c r="X22" s="420"/>
      <c r="Y22" s="421"/>
      <c r="Z22" s="428" t="s">
        <v>1</v>
      </c>
      <c r="AA22" s="429"/>
      <c r="AB22" s="429"/>
      <c r="AC22" s="429"/>
      <c r="AD22" s="429"/>
      <c r="AE22" s="429"/>
      <c r="AF22" s="429"/>
      <c r="AG22" s="430"/>
      <c r="AH22" s="445" t="s">
        <v>156</v>
      </c>
      <c r="AI22" s="429"/>
      <c r="AJ22" s="429"/>
      <c r="AK22" s="429"/>
      <c r="AL22" s="430"/>
      <c r="AM22" s="445" t="s">
        <v>157</v>
      </c>
      <c r="AN22" s="446"/>
      <c r="AO22" s="446"/>
      <c r="AP22" s="446"/>
      <c r="AQ22" s="446"/>
      <c r="AR22" s="447"/>
      <c r="AS22" s="434" t="s">
        <v>154</v>
      </c>
      <c r="AT22" s="435"/>
      <c r="AU22" s="435"/>
      <c r="AV22" s="435"/>
      <c r="AW22" s="435"/>
      <c r="AX22" s="451"/>
      <c r="AY22" s="398" t="s">
        <v>158</v>
      </c>
      <c r="AZ22" s="399"/>
      <c r="BA22" s="399"/>
      <c r="BB22" s="399"/>
      <c r="BC22" s="399"/>
      <c r="BD22" s="399"/>
      <c r="BE22" s="399"/>
      <c r="BF22" s="399"/>
      <c r="BG22" s="399"/>
      <c r="BH22" s="399"/>
      <c r="BI22" s="399"/>
      <c r="BJ22" s="399"/>
      <c r="BK22" s="399"/>
      <c r="BL22" s="399"/>
      <c r="BM22" s="400"/>
      <c r="BN22" s="401">
        <v>22647501</v>
      </c>
      <c r="BO22" s="402"/>
      <c r="BP22" s="402"/>
      <c r="BQ22" s="402"/>
      <c r="BR22" s="402"/>
      <c r="BS22" s="402"/>
      <c r="BT22" s="402"/>
      <c r="BU22" s="403"/>
      <c r="BV22" s="401">
        <v>23376500</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159</v>
      </c>
      <c r="AZ23" s="387"/>
      <c r="BA23" s="387"/>
      <c r="BB23" s="387"/>
      <c r="BC23" s="387"/>
      <c r="BD23" s="387"/>
      <c r="BE23" s="387"/>
      <c r="BF23" s="387"/>
      <c r="BG23" s="387"/>
      <c r="BH23" s="387"/>
      <c r="BI23" s="387"/>
      <c r="BJ23" s="387"/>
      <c r="BK23" s="387"/>
      <c r="BL23" s="387"/>
      <c r="BM23" s="388"/>
      <c r="BN23" s="406">
        <v>15066696</v>
      </c>
      <c r="BO23" s="407"/>
      <c r="BP23" s="407"/>
      <c r="BQ23" s="407"/>
      <c r="BR23" s="407"/>
      <c r="BS23" s="407"/>
      <c r="BT23" s="407"/>
      <c r="BU23" s="408"/>
      <c r="BV23" s="406">
        <v>16379041</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160</v>
      </c>
      <c r="F24" s="380"/>
      <c r="G24" s="380"/>
      <c r="H24" s="380"/>
      <c r="I24" s="380"/>
      <c r="J24" s="380"/>
      <c r="K24" s="381"/>
      <c r="L24" s="382">
        <v>1</v>
      </c>
      <c r="M24" s="383"/>
      <c r="N24" s="383"/>
      <c r="O24" s="383"/>
      <c r="P24" s="384"/>
      <c r="Q24" s="382">
        <v>8320</v>
      </c>
      <c r="R24" s="383"/>
      <c r="S24" s="383"/>
      <c r="T24" s="383"/>
      <c r="U24" s="383"/>
      <c r="V24" s="384"/>
      <c r="W24" s="441"/>
      <c r="X24" s="423"/>
      <c r="Y24" s="424"/>
      <c r="Z24" s="379" t="s">
        <v>161</v>
      </c>
      <c r="AA24" s="380"/>
      <c r="AB24" s="380"/>
      <c r="AC24" s="380"/>
      <c r="AD24" s="380"/>
      <c r="AE24" s="380"/>
      <c r="AF24" s="380"/>
      <c r="AG24" s="381"/>
      <c r="AH24" s="382">
        <v>203</v>
      </c>
      <c r="AI24" s="383"/>
      <c r="AJ24" s="383"/>
      <c r="AK24" s="383"/>
      <c r="AL24" s="384"/>
      <c r="AM24" s="382">
        <v>628082</v>
      </c>
      <c r="AN24" s="383"/>
      <c r="AO24" s="383"/>
      <c r="AP24" s="383"/>
      <c r="AQ24" s="383"/>
      <c r="AR24" s="384"/>
      <c r="AS24" s="382">
        <v>3094</v>
      </c>
      <c r="AT24" s="383"/>
      <c r="AU24" s="383"/>
      <c r="AV24" s="383"/>
      <c r="AW24" s="383"/>
      <c r="AX24" s="385"/>
      <c r="AY24" s="373" t="s">
        <v>162</v>
      </c>
      <c r="AZ24" s="374"/>
      <c r="BA24" s="374"/>
      <c r="BB24" s="374"/>
      <c r="BC24" s="374"/>
      <c r="BD24" s="374"/>
      <c r="BE24" s="374"/>
      <c r="BF24" s="374"/>
      <c r="BG24" s="374"/>
      <c r="BH24" s="374"/>
      <c r="BI24" s="374"/>
      <c r="BJ24" s="374"/>
      <c r="BK24" s="374"/>
      <c r="BL24" s="374"/>
      <c r="BM24" s="375"/>
      <c r="BN24" s="406">
        <v>18424290</v>
      </c>
      <c r="BO24" s="407"/>
      <c r="BP24" s="407"/>
      <c r="BQ24" s="407"/>
      <c r="BR24" s="407"/>
      <c r="BS24" s="407"/>
      <c r="BT24" s="407"/>
      <c r="BU24" s="408"/>
      <c r="BV24" s="406">
        <v>18740929</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163</v>
      </c>
      <c r="F25" s="380"/>
      <c r="G25" s="380"/>
      <c r="H25" s="380"/>
      <c r="I25" s="380"/>
      <c r="J25" s="380"/>
      <c r="K25" s="381"/>
      <c r="L25" s="382">
        <v>1</v>
      </c>
      <c r="M25" s="383"/>
      <c r="N25" s="383"/>
      <c r="O25" s="383"/>
      <c r="P25" s="384"/>
      <c r="Q25" s="382">
        <v>6840</v>
      </c>
      <c r="R25" s="383"/>
      <c r="S25" s="383"/>
      <c r="T25" s="383"/>
      <c r="U25" s="383"/>
      <c r="V25" s="384"/>
      <c r="W25" s="441"/>
      <c r="X25" s="423"/>
      <c r="Y25" s="424"/>
      <c r="Z25" s="379" t="s">
        <v>164</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165</v>
      </c>
      <c r="AZ25" s="399"/>
      <c r="BA25" s="399"/>
      <c r="BB25" s="399"/>
      <c r="BC25" s="399"/>
      <c r="BD25" s="399"/>
      <c r="BE25" s="399"/>
      <c r="BF25" s="399"/>
      <c r="BG25" s="399"/>
      <c r="BH25" s="399"/>
      <c r="BI25" s="399"/>
      <c r="BJ25" s="399"/>
      <c r="BK25" s="399"/>
      <c r="BL25" s="399"/>
      <c r="BM25" s="400"/>
      <c r="BN25" s="401">
        <v>3023055</v>
      </c>
      <c r="BO25" s="402"/>
      <c r="BP25" s="402"/>
      <c r="BQ25" s="402"/>
      <c r="BR25" s="402"/>
      <c r="BS25" s="402"/>
      <c r="BT25" s="402"/>
      <c r="BU25" s="403"/>
      <c r="BV25" s="401">
        <v>2571072</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166</v>
      </c>
      <c r="F26" s="380"/>
      <c r="G26" s="380"/>
      <c r="H26" s="380"/>
      <c r="I26" s="380"/>
      <c r="J26" s="380"/>
      <c r="K26" s="381"/>
      <c r="L26" s="382">
        <v>1</v>
      </c>
      <c r="M26" s="383"/>
      <c r="N26" s="383"/>
      <c r="O26" s="383"/>
      <c r="P26" s="384"/>
      <c r="Q26" s="382">
        <v>6060</v>
      </c>
      <c r="R26" s="383"/>
      <c r="S26" s="383"/>
      <c r="T26" s="383"/>
      <c r="U26" s="383"/>
      <c r="V26" s="384"/>
      <c r="W26" s="441"/>
      <c r="X26" s="423"/>
      <c r="Y26" s="424"/>
      <c r="Z26" s="379" t="s">
        <v>167</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168</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169</v>
      </c>
      <c r="F27" s="380"/>
      <c r="G27" s="380"/>
      <c r="H27" s="380"/>
      <c r="I27" s="380"/>
      <c r="J27" s="380"/>
      <c r="K27" s="381"/>
      <c r="L27" s="382">
        <v>1</v>
      </c>
      <c r="M27" s="383"/>
      <c r="N27" s="383"/>
      <c r="O27" s="383"/>
      <c r="P27" s="384"/>
      <c r="Q27" s="382">
        <v>4000</v>
      </c>
      <c r="R27" s="383"/>
      <c r="S27" s="383"/>
      <c r="T27" s="383"/>
      <c r="U27" s="383"/>
      <c r="V27" s="384"/>
      <c r="W27" s="441"/>
      <c r="X27" s="423"/>
      <c r="Y27" s="424"/>
      <c r="Z27" s="379" t="s">
        <v>170</v>
      </c>
      <c r="AA27" s="380"/>
      <c r="AB27" s="380"/>
      <c r="AC27" s="380"/>
      <c r="AD27" s="380"/>
      <c r="AE27" s="380"/>
      <c r="AF27" s="380"/>
      <c r="AG27" s="381"/>
      <c r="AH27" s="382">
        <v>11</v>
      </c>
      <c r="AI27" s="383"/>
      <c r="AJ27" s="383"/>
      <c r="AK27" s="383"/>
      <c r="AL27" s="384"/>
      <c r="AM27" s="382">
        <v>40926</v>
      </c>
      <c r="AN27" s="383"/>
      <c r="AO27" s="383"/>
      <c r="AP27" s="383"/>
      <c r="AQ27" s="383"/>
      <c r="AR27" s="384"/>
      <c r="AS27" s="382">
        <v>3721</v>
      </c>
      <c r="AT27" s="383"/>
      <c r="AU27" s="383"/>
      <c r="AV27" s="383"/>
      <c r="AW27" s="383"/>
      <c r="AX27" s="385"/>
      <c r="AY27" s="412" t="s">
        <v>171</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v>249800</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172</v>
      </c>
      <c r="F28" s="380"/>
      <c r="G28" s="380"/>
      <c r="H28" s="380"/>
      <c r="I28" s="380"/>
      <c r="J28" s="380"/>
      <c r="K28" s="381"/>
      <c r="L28" s="382">
        <v>1</v>
      </c>
      <c r="M28" s="383"/>
      <c r="N28" s="383"/>
      <c r="O28" s="383"/>
      <c r="P28" s="384"/>
      <c r="Q28" s="382">
        <v>3500</v>
      </c>
      <c r="R28" s="383"/>
      <c r="S28" s="383"/>
      <c r="T28" s="383"/>
      <c r="U28" s="383"/>
      <c r="V28" s="384"/>
      <c r="W28" s="441"/>
      <c r="X28" s="423"/>
      <c r="Y28" s="424"/>
      <c r="Z28" s="379" t="s">
        <v>173</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174</v>
      </c>
      <c r="AZ28" s="390"/>
      <c r="BA28" s="390"/>
      <c r="BB28" s="391"/>
      <c r="BC28" s="398" t="s">
        <v>46</v>
      </c>
      <c r="BD28" s="399"/>
      <c r="BE28" s="399"/>
      <c r="BF28" s="399"/>
      <c r="BG28" s="399"/>
      <c r="BH28" s="399"/>
      <c r="BI28" s="399"/>
      <c r="BJ28" s="399"/>
      <c r="BK28" s="399"/>
      <c r="BL28" s="399"/>
      <c r="BM28" s="400"/>
      <c r="BN28" s="401">
        <v>1023178</v>
      </c>
      <c r="BO28" s="402"/>
      <c r="BP28" s="402"/>
      <c r="BQ28" s="402"/>
      <c r="BR28" s="402"/>
      <c r="BS28" s="402"/>
      <c r="BT28" s="402"/>
      <c r="BU28" s="403"/>
      <c r="BV28" s="401">
        <v>719640</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175</v>
      </c>
      <c r="F29" s="380"/>
      <c r="G29" s="380"/>
      <c r="H29" s="380"/>
      <c r="I29" s="380"/>
      <c r="J29" s="380"/>
      <c r="K29" s="381"/>
      <c r="L29" s="382">
        <v>12</v>
      </c>
      <c r="M29" s="383"/>
      <c r="N29" s="383"/>
      <c r="O29" s="383"/>
      <c r="P29" s="384"/>
      <c r="Q29" s="382">
        <v>3250</v>
      </c>
      <c r="R29" s="383"/>
      <c r="S29" s="383"/>
      <c r="T29" s="383"/>
      <c r="U29" s="383"/>
      <c r="V29" s="384"/>
      <c r="W29" s="442"/>
      <c r="X29" s="443"/>
      <c r="Y29" s="444"/>
      <c r="Z29" s="379" t="s">
        <v>176</v>
      </c>
      <c r="AA29" s="380"/>
      <c r="AB29" s="380"/>
      <c r="AC29" s="380"/>
      <c r="AD29" s="380"/>
      <c r="AE29" s="380"/>
      <c r="AF29" s="380"/>
      <c r="AG29" s="381"/>
      <c r="AH29" s="382">
        <v>214</v>
      </c>
      <c r="AI29" s="383"/>
      <c r="AJ29" s="383"/>
      <c r="AK29" s="383"/>
      <c r="AL29" s="384"/>
      <c r="AM29" s="382">
        <v>669008</v>
      </c>
      <c r="AN29" s="383"/>
      <c r="AO29" s="383"/>
      <c r="AP29" s="383"/>
      <c r="AQ29" s="383"/>
      <c r="AR29" s="384"/>
      <c r="AS29" s="382">
        <v>3126</v>
      </c>
      <c r="AT29" s="383"/>
      <c r="AU29" s="383"/>
      <c r="AV29" s="383"/>
      <c r="AW29" s="383"/>
      <c r="AX29" s="385"/>
      <c r="AY29" s="392"/>
      <c r="AZ29" s="393"/>
      <c r="BA29" s="393"/>
      <c r="BB29" s="394"/>
      <c r="BC29" s="386" t="s">
        <v>177</v>
      </c>
      <c r="BD29" s="387"/>
      <c r="BE29" s="387"/>
      <c r="BF29" s="387"/>
      <c r="BG29" s="387"/>
      <c r="BH29" s="387"/>
      <c r="BI29" s="387"/>
      <c r="BJ29" s="387"/>
      <c r="BK29" s="387"/>
      <c r="BL29" s="387"/>
      <c r="BM29" s="388"/>
      <c r="BN29" s="406">
        <v>664717</v>
      </c>
      <c r="BO29" s="407"/>
      <c r="BP29" s="407"/>
      <c r="BQ29" s="407"/>
      <c r="BR29" s="407"/>
      <c r="BS29" s="407"/>
      <c r="BT29" s="407"/>
      <c r="BU29" s="408"/>
      <c r="BV29" s="406">
        <v>714711</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178</v>
      </c>
      <c r="X30" s="368"/>
      <c r="Y30" s="368"/>
      <c r="Z30" s="368"/>
      <c r="AA30" s="368"/>
      <c r="AB30" s="368"/>
      <c r="AC30" s="368"/>
      <c r="AD30" s="368"/>
      <c r="AE30" s="368"/>
      <c r="AF30" s="368"/>
      <c r="AG30" s="369"/>
      <c r="AH30" s="370">
        <v>98.4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880813</v>
      </c>
      <c r="BO30" s="410"/>
      <c r="BP30" s="410"/>
      <c r="BQ30" s="410"/>
      <c r="BR30" s="410"/>
      <c r="BS30" s="410"/>
      <c r="BT30" s="410"/>
      <c r="BU30" s="411"/>
      <c r="BV30" s="409">
        <v>1080037</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179</v>
      </c>
      <c r="D32" s="359"/>
      <c r="E32" s="359"/>
      <c r="F32" s="359"/>
      <c r="G32" s="359"/>
      <c r="H32" s="359"/>
      <c r="I32" s="359"/>
      <c r="J32" s="359"/>
      <c r="K32" s="359"/>
      <c r="L32" s="359"/>
      <c r="M32" s="359"/>
      <c r="N32" s="359"/>
      <c r="O32" s="359"/>
      <c r="P32" s="359"/>
      <c r="Q32" s="359"/>
      <c r="R32" s="359"/>
      <c r="S32" s="359"/>
      <c r="U32" s="360" t="s">
        <v>180</v>
      </c>
      <c r="V32" s="360"/>
      <c r="W32" s="360"/>
      <c r="X32" s="360"/>
      <c r="Y32" s="360"/>
      <c r="Z32" s="360"/>
      <c r="AA32" s="360"/>
      <c r="AB32" s="360"/>
      <c r="AC32" s="360"/>
      <c r="AD32" s="360"/>
      <c r="AE32" s="360"/>
      <c r="AF32" s="360"/>
      <c r="AG32" s="360"/>
      <c r="AH32" s="360"/>
      <c r="AI32" s="360"/>
      <c r="AJ32" s="360"/>
      <c r="AK32" s="360"/>
      <c r="AM32" s="360" t="s">
        <v>181</v>
      </c>
      <c r="AN32" s="360"/>
      <c r="AO32" s="360"/>
      <c r="AP32" s="360"/>
      <c r="AQ32" s="360"/>
      <c r="AR32" s="360"/>
      <c r="AS32" s="360"/>
      <c r="AT32" s="360"/>
      <c r="AU32" s="360"/>
      <c r="AV32" s="360"/>
      <c r="AW32" s="360"/>
      <c r="AX32" s="360"/>
      <c r="AY32" s="360"/>
      <c r="AZ32" s="360"/>
      <c r="BA32" s="360"/>
      <c r="BB32" s="360"/>
      <c r="BC32" s="360"/>
      <c r="BE32" s="360" t="s">
        <v>182</v>
      </c>
      <c r="BF32" s="360"/>
      <c r="BG32" s="360"/>
      <c r="BH32" s="360"/>
      <c r="BI32" s="360"/>
      <c r="BJ32" s="360"/>
      <c r="BK32" s="360"/>
      <c r="BL32" s="360"/>
      <c r="BM32" s="360"/>
      <c r="BN32" s="360"/>
      <c r="BO32" s="360"/>
      <c r="BP32" s="360"/>
      <c r="BQ32" s="360"/>
      <c r="BR32" s="360"/>
      <c r="BS32" s="360"/>
      <c r="BT32" s="360"/>
      <c r="BU32" s="360"/>
      <c r="BW32" s="360" t="s">
        <v>183</v>
      </c>
      <c r="BX32" s="360"/>
      <c r="BY32" s="360"/>
      <c r="BZ32" s="360"/>
      <c r="CA32" s="360"/>
      <c r="CB32" s="360"/>
      <c r="CC32" s="360"/>
      <c r="CD32" s="360"/>
      <c r="CE32" s="360"/>
      <c r="CF32" s="360"/>
      <c r="CG32" s="360"/>
      <c r="CH32" s="360"/>
      <c r="CI32" s="360"/>
      <c r="CJ32" s="360"/>
      <c r="CK32" s="360"/>
      <c r="CL32" s="360"/>
      <c r="CM32" s="360"/>
      <c r="CO32" s="360" t="s">
        <v>184</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北空知衛生センター組合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株式会社 深川振興公社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空知教育センター組合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中・北空知廃棄物処理広域連合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深川地区消防組合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北空知圏学校給食組合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北空知広域水道企業団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Du40Kk68gdaeM1rA5MLA3kDxBvYOblqNk5mUJkawNg/NFA9G0cjrjxip/wasI7UURI+ajCCbKMgS2RGa4rxuQ==" saltValue="3Ak7HTECsJZBh5YrTsaX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214</v>
      </c>
      <c r="C5" s="664"/>
      <c r="D5" s="664"/>
      <c r="E5" s="664"/>
      <c r="F5" s="664"/>
      <c r="G5" s="664"/>
      <c r="H5" s="664"/>
      <c r="I5" s="664"/>
      <c r="J5" s="664"/>
      <c r="K5" s="664"/>
      <c r="L5" s="664"/>
      <c r="M5" s="664"/>
      <c r="N5" s="664"/>
      <c r="O5" s="664"/>
      <c r="P5" s="664"/>
      <c r="Q5" s="665"/>
      <c r="R5" s="660">
        <v>2167052</v>
      </c>
      <c r="S5" s="661"/>
      <c r="T5" s="661"/>
      <c r="U5" s="661"/>
      <c r="V5" s="661"/>
      <c r="W5" s="661"/>
      <c r="X5" s="661"/>
      <c r="Y5" s="689"/>
      <c r="Z5" s="702">
        <v>11.8</v>
      </c>
      <c r="AA5" s="702"/>
      <c r="AB5" s="702"/>
      <c r="AC5" s="702"/>
      <c r="AD5" s="703">
        <v>2077538</v>
      </c>
      <c r="AE5" s="703"/>
      <c r="AF5" s="703"/>
      <c r="AG5" s="703"/>
      <c r="AH5" s="703"/>
      <c r="AI5" s="703"/>
      <c r="AJ5" s="703"/>
      <c r="AK5" s="703"/>
      <c r="AL5" s="690">
        <v>22</v>
      </c>
      <c r="AM5" s="673"/>
      <c r="AN5" s="673"/>
      <c r="AO5" s="691"/>
      <c r="AP5" s="663" t="s">
        <v>215</v>
      </c>
      <c r="AQ5" s="664"/>
      <c r="AR5" s="664"/>
      <c r="AS5" s="664"/>
      <c r="AT5" s="664"/>
      <c r="AU5" s="664"/>
      <c r="AV5" s="664"/>
      <c r="AW5" s="664"/>
      <c r="AX5" s="664"/>
      <c r="AY5" s="664"/>
      <c r="AZ5" s="664"/>
      <c r="BA5" s="664"/>
      <c r="BB5" s="664"/>
      <c r="BC5" s="664"/>
      <c r="BD5" s="664"/>
      <c r="BE5" s="664"/>
      <c r="BF5" s="665"/>
      <c r="BG5" s="614">
        <v>2072972</v>
      </c>
      <c r="BH5" s="615"/>
      <c r="BI5" s="615"/>
      <c r="BJ5" s="615"/>
      <c r="BK5" s="615"/>
      <c r="BL5" s="615"/>
      <c r="BM5" s="615"/>
      <c r="BN5" s="616"/>
      <c r="BO5" s="650">
        <v>95.7</v>
      </c>
      <c r="BP5" s="650"/>
      <c r="BQ5" s="650"/>
      <c r="BR5" s="650"/>
      <c r="BS5" s="651">
        <v>25645</v>
      </c>
      <c r="BT5" s="651"/>
      <c r="BU5" s="651"/>
      <c r="BV5" s="651"/>
      <c r="BW5" s="651"/>
      <c r="BX5" s="651"/>
      <c r="BY5" s="651"/>
      <c r="BZ5" s="651"/>
      <c r="CA5" s="651"/>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15">
      <c r="B6" s="611" t="s">
        <v>219</v>
      </c>
      <c r="C6" s="612"/>
      <c r="D6" s="612"/>
      <c r="E6" s="612"/>
      <c r="F6" s="612"/>
      <c r="G6" s="612"/>
      <c r="H6" s="612"/>
      <c r="I6" s="612"/>
      <c r="J6" s="612"/>
      <c r="K6" s="612"/>
      <c r="L6" s="612"/>
      <c r="M6" s="612"/>
      <c r="N6" s="612"/>
      <c r="O6" s="612"/>
      <c r="P6" s="612"/>
      <c r="Q6" s="613"/>
      <c r="R6" s="614">
        <v>235392</v>
      </c>
      <c r="S6" s="615"/>
      <c r="T6" s="615"/>
      <c r="U6" s="615"/>
      <c r="V6" s="615"/>
      <c r="W6" s="615"/>
      <c r="X6" s="615"/>
      <c r="Y6" s="616"/>
      <c r="Z6" s="650">
        <v>1.3</v>
      </c>
      <c r="AA6" s="650"/>
      <c r="AB6" s="650"/>
      <c r="AC6" s="650"/>
      <c r="AD6" s="651">
        <v>235392</v>
      </c>
      <c r="AE6" s="651"/>
      <c r="AF6" s="651"/>
      <c r="AG6" s="651"/>
      <c r="AH6" s="651"/>
      <c r="AI6" s="651"/>
      <c r="AJ6" s="651"/>
      <c r="AK6" s="651"/>
      <c r="AL6" s="617">
        <v>2.5</v>
      </c>
      <c r="AM6" s="618"/>
      <c r="AN6" s="618"/>
      <c r="AO6" s="652"/>
      <c r="AP6" s="611" t="s">
        <v>220</v>
      </c>
      <c r="AQ6" s="612"/>
      <c r="AR6" s="612"/>
      <c r="AS6" s="612"/>
      <c r="AT6" s="612"/>
      <c r="AU6" s="612"/>
      <c r="AV6" s="612"/>
      <c r="AW6" s="612"/>
      <c r="AX6" s="612"/>
      <c r="AY6" s="612"/>
      <c r="AZ6" s="612"/>
      <c r="BA6" s="612"/>
      <c r="BB6" s="612"/>
      <c r="BC6" s="612"/>
      <c r="BD6" s="612"/>
      <c r="BE6" s="612"/>
      <c r="BF6" s="613"/>
      <c r="BG6" s="614">
        <v>2072972</v>
      </c>
      <c r="BH6" s="615"/>
      <c r="BI6" s="615"/>
      <c r="BJ6" s="615"/>
      <c r="BK6" s="615"/>
      <c r="BL6" s="615"/>
      <c r="BM6" s="615"/>
      <c r="BN6" s="616"/>
      <c r="BO6" s="650">
        <v>95.7</v>
      </c>
      <c r="BP6" s="650"/>
      <c r="BQ6" s="650"/>
      <c r="BR6" s="650"/>
      <c r="BS6" s="651">
        <v>25645</v>
      </c>
      <c r="BT6" s="651"/>
      <c r="BU6" s="651"/>
      <c r="BV6" s="651"/>
      <c r="BW6" s="651"/>
      <c r="BX6" s="651"/>
      <c r="BY6" s="651"/>
      <c r="BZ6" s="651"/>
      <c r="CA6" s="651"/>
      <c r="CB6" s="682"/>
      <c r="CD6" s="663" t="s">
        <v>221</v>
      </c>
      <c r="CE6" s="664"/>
      <c r="CF6" s="664"/>
      <c r="CG6" s="664"/>
      <c r="CH6" s="664"/>
      <c r="CI6" s="664"/>
      <c r="CJ6" s="664"/>
      <c r="CK6" s="664"/>
      <c r="CL6" s="664"/>
      <c r="CM6" s="664"/>
      <c r="CN6" s="664"/>
      <c r="CO6" s="664"/>
      <c r="CP6" s="664"/>
      <c r="CQ6" s="665"/>
      <c r="CR6" s="614">
        <v>135333</v>
      </c>
      <c r="CS6" s="615"/>
      <c r="CT6" s="615"/>
      <c r="CU6" s="615"/>
      <c r="CV6" s="615"/>
      <c r="CW6" s="615"/>
      <c r="CX6" s="615"/>
      <c r="CY6" s="616"/>
      <c r="CZ6" s="690">
        <v>0.7</v>
      </c>
      <c r="DA6" s="673"/>
      <c r="DB6" s="673"/>
      <c r="DC6" s="692"/>
      <c r="DD6" s="620" t="s">
        <v>122</v>
      </c>
      <c r="DE6" s="615"/>
      <c r="DF6" s="615"/>
      <c r="DG6" s="615"/>
      <c r="DH6" s="615"/>
      <c r="DI6" s="615"/>
      <c r="DJ6" s="615"/>
      <c r="DK6" s="615"/>
      <c r="DL6" s="615"/>
      <c r="DM6" s="615"/>
      <c r="DN6" s="615"/>
      <c r="DO6" s="615"/>
      <c r="DP6" s="616"/>
      <c r="DQ6" s="620">
        <v>135333</v>
      </c>
      <c r="DR6" s="615"/>
      <c r="DS6" s="615"/>
      <c r="DT6" s="615"/>
      <c r="DU6" s="615"/>
      <c r="DV6" s="615"/>
      <c r="DW6" s="615"/>
      <c r="DX6" s="615"/>
      <c r="DY6" s="615"/>
      <c r="DZ6" s="615"/>
      <c r="EA6" s="615"/>
      <c r="EB6" s="615"/>
      <c r="EC6" s="649"/>
    </row>
    <row r="7" spans="2:143" ht="11.25" customHeight="1" x14ac:dyDescent="0.15">
      <c r="B7" s="611" t="s">
        <v>222</v>
      </c>
      <c r="C7" s="612"/>
      <c r="D7" s="612"/>
      <c r="E7" s="612"/>
      <c r="F7" s="612"/>
      <c r="G7" s="612"/>
      <c r="H7" s="612"/>
      <c r="I7" s="612"/>
      <c r="J7" s="612"/>
      <c r="K7" s="612"/>
      <c r="L7" s="612"/>
      <c r="M7" s="612"/>
      <c r="N7" s="612"/>
      <c r="O7" s="612"/>
      <c r="P7" s="612"/>
      <c r="Q7" s="613"/>
      <c r="R7" s="614">
        <v>733</v>
      </c>
      <c r="S7" s="615"/>
      <c r="T7" s="615"/>
      <c r="U7" s="615"/>
      <c r="V7" s="615"/>
      <c r="W7" s="615"/>
      <c r="X7" s="615"/>
      <c r="Y7" s="616"/>
      <c r="Z7" s="650">
        <v>0</v>
      </c>
      <c r="AA7" s="650"/>
      <c r="AB7" s="650"/>
      <c r="AC7" s="650"/>
      <c r="AD7" s="651">
        <v>733</v>
      </c>
      <c r="AE7" s="651"/>
      <c r="AF7" s="651"/>
      <c r="AG7" s="651"/>
      <c r="AH7" s="651"/>
      <c r="AI7" s="651"/>
      <c r="AJ7" s="651"/>
      <c r="AK7" s="651"/>
      <c r="AL7" s="617">
        <v>0</v>
      </c>
      <c r="AM7" s="618"/>
      <c r="AN7" s="618"/>
      <c r="AO7" s="652"/>
      <c r="AP7" s="611" t="s">
        <v>223</v>
      </c>
      <c r="AQ7" s="612"/>
      <c r="AR7" s="612"/>
      <c r="AS7" s="612"/>
      <c r="AT7" s="612"/>
      <c r="AU7" s="612"/>
      <c r="AV7" s="612"/>
      <c r="AW7" s="612"/>
      <c r="AX7" s="612"/>
      <c r="AY7" s="612"/>
      <c r="AZ7" s="612"/>
      <c r="BA7" s="612"/>
      <c r="BB7" s="612"/>
      <c r="BC7" s="612"/>
      <c r="BD7" s="612"/>
      <c r="BE7" s="612"/>
      <c r="BF7" s="613"/>
      <c r="BG7" s="614">
        <v>958367</v>
      </c>
      <c r="BH7" s="615"/>
      <c r="BI7" s="615"/>
      <c r="BJ7" s="615"/>
      <c r="BK7" s="615"/>
      <c r="BL7" s="615"/>
      <c r="BM7" s="615"/>
      <c r="BN7" s="616"/>
      <c r="BO7" s="650">
        <v>44.2</v>
      </c>
      <c r="BP7" s="650"/>
      <c r="BQ7" s="650"/>
      <c r="BR7" s="650"/>
      <c r="BS7" s="651">
        <v>25645</v>
      </c>
      <c r="BT7" s="651"/>
      <c r="BU7" s="651"/>
      <c r="BV7" s="651"/>
      <c r="BW7" s="651"/>
      <c r="BX7" s="651"/>
      <c r="BY7" s="651"/>
      <c r="BZ7" s="651"/>
      <c r="CA7" s="651"/>
      <c r="CB7" s="682"/>
      <c r="CD7" s="611" t="s">
        <v>224</v>
      </c>
      <c r="CE7" s="612"/>
      <c r="CF7" s="612"/>
      <c r="CG7" s="612"/>
      <c r="CH7" s="612"/>
      <c r="CI7" s="612"/>
      <c r="CJ7" s="612"/>
      <c r="CK7" s="612"/>
      <c r="CL7" s="612"/>
      <c r="CM7" s="612"/>
      <c r="CN7" s="612"/>
      <c r="CO7" s="612"/>
      <c r="CP7" s="612"/>
      <c r="CQ7" s="613"/>
      <c r="CR7" s="614">
        <v>3214951</v>
      </c>
      <c r="CS7" s="615"/>
      <c r="CT7" s="615"/>
      <c r="CU7" s="615"/>
      <c r="CV7" s="615"/>
      <c r="CW7" s="615"/>
      <c r="CX7" s="615"/>
      <c r="CY7" s="616"/>
      <c r="CZ7" s="650">
        <v>17.600000000000001</v>
      </c>
      <c r="DA7" s="650"/>
      <c r="DB7" s="650"/>
      <c r="DC7" s="650"/>
      <c r="DD7" s="620">
        <v>761570</v>
      </c>
      <c r="DE7" s="615"/>
      <c r="DF7" s="615"/>
      <c r="DG7" s="615"/>
      <c r="DH7" s="615"/>
      <c r="DI7" s="615"/>
      <c r="DJ7" s="615"/>
      <c r="DK7" s="615"/>
      <c r="DL7" s="615"/>
      <c r="DM7" s="615"/>
      <c r="DN7" s="615"/>
      <c r="DO7" s="615"/>
      <c r="DP7" s="616"/>
      <c r="DQ7" s="620">
        <v>1439199</v>
      </c>
      <c r="DR7" s="615"/>
      <c r="DS7" s="615"/>
      <c r="DT7" s="615"/>
      <c r="DU7" s="615"/>
      <c r="DV7" s="615"/>
      <c r="DW7" s="615"/>
      <c r="DX7" s="615"/>
      <c r="DY7" s="615"/>
      <c r="DZ7" s="615"/>
      <c r="EA7" s="615"/>
      <c r="EB7" s="615"/>
      <c r="EC7" s="649"/>
    </row>
    <row r="8" spans="2:143" ht="11.25" customHeight="1" x14ac:dyDescent="0.15">
      <c r="B8" s="611" t="s">
        <v>225</v>
      </c>
      <c r="C8" s="612"/>
      <c r="D8" s="612"/>
      <c r="E8" s="612"/>
      <c r="F8" s="612"/>
      <c r="G8" s="612"/>
      <c r="H8" s="612"/>
      <c r="I8" s="612"/>
      <c r="J8" s="612"/>
      <c r="K8" s="612"/>
      <c r="L8" s="612"/>
      <c r="M8" s="612"/>
      <c r="N8" s="612"/>
      <c r="O8" s="612"/>
      <c r="P8" s="612"/>
      <c r="Q8" s="613"/>
      <c r="R8" s="614">
        <v>6794</v>
      </c>
      <c r="S8" s="615"/>
      <c r="T8" s="615"/>
      <c r="U8" s="615"/>
      <c r="V8" s="615"/>
      <c r="W8" s="615"/>
      <c r="X8" s="615"/>
      <c r="Y8" s="616"/>
      <c r="Z8" s="650">
        <v>0</v>
      </c>
      <c r="AA8" s="650"/>
      <c r="AB8" s="650"/>
      <c r="AC8" s="650"/>
      <c r="AD8" s="651">
        <v>6794</v>
      </c>
      <c r="AE8" s="651"/>
      <c r="AF8" s="651"/>
      <c r="AG8" s="651"/>
      <c r="AH8" s="651"/>
      <c r="AI8" s="651"/>
      <c r="AJ8" s="651"/>
      <c r="AK8" s="651"/>
      <c r="AL8" s="617">
        <v>0.1</v>
      </c>
      <c r="AM8" s="618"/>
      <c r="AN8" s="618"/>
      <c r="AO8" s="652"/>
      <c r="AP8" s="611" t="s">
        <v>226</v>
      </c>
      <c r="AQ8" s="612"/>
      <c r="AR8" s="612"/>
      <c r="AS8" s="612"/>
      <c r="AT8" s="612"/>
      <c r="AU8" s="612"/>
      <c r="AV8" s="612"/>
      <c r="AW8" s="612"/>
      <c r="AX8" s="612"/>
      <c r="AY8" s="612"/>
      <c r="AZ8" s="612"/>
      <c r="BA8" s="612"/>
      <c r="BB8" s="612"/>
      <c r="BC8" s="612"/>
      <c r="BD8" s="612"/>
      <c r="BE8" s="612"/>
      <c r="BF8" s="613"/>
      <c r="BG8" s="614">
        <v>32236</v>
      </c>
      <c r="BH8" s="615"/>
      <c r="BI8" s="615"/>
      <c r="BJ8" s="615"/>
      <c r="BK8" s="615"/>
      <c r="BL8" s="615"/>
      <c r="BM8" s="615"/>
      <c r="BN8" s="616"/>
      <c r="BO8" s="650">
        <v>1.5</v>
      </c>
      <c r="BP8" s="650"/>
      <c r="BQ8" s="650"/>
      <c r="BR8" s="650"/>
      <c r="BS8" s="651" t="s">
        <v>122</v>
      </c>
      <c r="BT8" s="651"/>
      <c r="BU8" s="651"/>
      <c r="BV8" s="651"/>
      <c r="BW8" s="651"/>
      <c r="BX8" s="651"/>
      <c r="BY8" s="651"/>
      <c r="BZ8" s="651"/>
      <c r="CA8" s="651"/>
      <c r="CB8" s="682"/>
      <c r="CD8" s="611" t="s">
        <v>227</v>
      </c>
      <c r="CE8" s="612"/>
      <c r="CF8" s="612"/>
      <c r="CG8" s="612"/>
      <c r="CH8" s="612"/>
      <c r="CI8" s="612"/>
      <c r="CJ8" s="612"/>
      <c r="CK8" s="612"/>
      <c r="CL8" s="612"/>
      <c r="CM8" s="612"/>
      <c r="CN8" s="612"/>
      <c r="CO8" s="612"/>
      <c r="CP8" s="612"/>
      <c r="CQ8" s="613"/>
      <c r="CR8" s="614">
        <v>4403829</v>
      </c>
      <c r="CS8" s="615"/>
      <c r="CT8" s="615"/>
      <c r="CU8" s="615"/>
      <c r="CV8" s="615"/>
      <c r="CW8" s="615"/>
      <c r="CX8" s="615"/>
      <c r="CY8" s="616"/>
      <c r="CZ8" s="650">
        <v>24.1</v>
      </c>
      <c r="DA8" s="650"/>
      <c r="DB8" s="650"/>
      <c r="DC8" s="650"/>
      <c r="DD8" s="620">
        <v>3391</v>
      </c>
      <c r="DE8" s="615"/>
      <c r="DF8" s="615"/>
      <c r="DG8" s="615"/>
      <c r="DH8" s="615"/>
      <c r="DI8" s="615"/>
      <c r="DJ8" s="615"/>
      <c r="DK8" s="615"/>
      <c r="DL8" s="615"/>
      <c r="DM8" s="615"/>
      <c r="DN8" s="615"/>
      <c r="DO8" s="615"/>
      <c r="DP8" s="616"/>
      <c r="DQ8" s="620">
        <v>2288054</v>
      </c>
      <c r="DR8" s="615"/>
      <c r="DS8" s="615"/>
      <c r="DT8" s="615"/>
      <c r="DU8" s="615"/>
      <c r="DV8" s="615"/>
      <c r="DW8" s="615"/>
      <c r="DX8" s="615"/>
      <c r="DY8" s="615"/>
      <c r="DZ8" s="615"/>
      <c r="EA8" s="615"/>
      <c r="EB8" s="615"/>
      <c r="EC8" s="649"/>
    </row>
    <row r="9" spans="2:143" ht="11.25" customHeight="1" x14ac:dyDescent="0.15">
      <c r="B9" s="611" t="s">
        <v>228</v>
      </c>
      <c r="C9" s="612"/>
      <c r="D9" s="612"/>
      <c r="E9" s="612"/>
      <c r="F9" s="612"/>
      <c r="G9" s="612"/>
      <c r="H9" s="612"/>
      <c r="I9" s="612"/>
      <c r="J9" s="612"/>
      <c r="K9" s="612"/>
      <c r="L9" s="612"/>
      <c r="M9" s="612"/>
      <c r="N9" s="612"/>
      <c r="O9" s="612"/>
      <c r="P9" s="612"/>
      <c r="Q9" s="613"/>
      <c r="R9" s="614">
        <v>7826</v>
      </c>
      <c r="S9" s="615"/>
      <c r="T9" s="615"/>
      <c r="U9" s="615"/>
      <c r="V9" s="615"/>
      <c r="W9" s="615"/>
      <c r="X9" s="615"/>
      <c r="Y9" s="616"/>
      <c r="Z9" s="650">
        <v>0</v>
      </c>
      <c r="AA9" s="650"/>
      <c r="AB9" s="650"/>
      <c r="AC9" s="650"/>
      <c r="AD9" s="651">
        <v>7826</v>
      </c>
      <c r="AE9" s="651"/>
      <c r="AF9" s="651"/>
      <c r="AG9" s="651"/>
      <c r="AH9" s="651"/>
      <c r="AI9" s="651"/>
      <c r="AJ9" s="651"/>
      <c r="AK9" s="651"/>
      <c r="AL9" s="617">
        <v>0.1</v>
      </c>
      <c r="AM9" s="618"/>
      <c r="AN9" s="618"/>
      <c r="AO9" s="652"/>
      <c r="AP9" s="611" t="s">
        <v>229</v>
      </c>
      <c r="AQ9" s="612"/>
      <c r="AR9" s="612"/>
      <c r="AS9" s="612"/>
      <c r="AT9" s="612"/>
      <c r="AU9" s="612"/>
      <c r="AV9" s="612"/>
      <c r="AW9" s="612"/>
      <c r="AX9" s="612"/>
      <c r="AY9" s="612"/>
      <c r="AZ9" s="612"/>
      <c r="BA9" s="612"/>
      <c r="BB9" s="612"/>
      <c r="BC9" s="612"/>
      <c r="BD9" s="612"/>
      <c r="BE9" s="612"/>
      <c r="BF9" s="613"/>
      <c r="BG9" s="614">
        <v>808936</v>
      </c>
      <c r="BH9" s="615"/>
      <c r="BI9" s="615"/>
      <c r="BJ9" s="615"/>
      <c r="BK9" s="615"/>
      <c r="BL9" s="615"/>
      <c r="BM9" s="615"/>
      <c r="BN9" s="616"/>
      <c r="BO9" s="650">
        <v>37.299999999999997</v>
      </c>
      <c r="BP9" s="650"/>
      <c r="BQ9" s="650"/>
      <c r="BR9" s="650"/>
      <c r="BS9" s="651" t="s">
        <v>122</v>
      </c>
      <c r="BT9" s="651"/>
      <c r="BU9" s="651"/>
      <c r="BV9" s="651"/>
      <c r="BW9" s="651"/>
      <c r="BX9" s="651"/>
      <c r="BY9" s="651"/>
      <c r="BZ9" s="651"/>
      <c r="CA9" s="651"/>
      <c r="CB9" s="682"/>
      <c r="CD9" s="611" t="s">
        <v>230</v>
      </c>
      <c r="CE9" s="612"/>
      <c r="CF9" s="612"/>
      <c r="CG9" s="612"/>
      <c r="CH9" s="612"/>
      <c r="CI9" s="612"/>
      <c r="CJ9" s="612"/>
      <c r="CK9" s="612"/>
      <c r="CL9" s="612"/>
      <c r="CM9" s="612"/>
      <c r="CN9" s="612"/>
      <c r="CO9" s="612"/>
      <c r="CP9" s="612"/>
      <c r="CQ9" s="613"/>
      <c r="CR9" s="614">
        <v>1990602</v>
      </c>
      <c r="CS9" s="615"/>
      <c r="CT9" s="615"/>
      <c r="CU9" s="615"/>
      <c r="CV9" s="615"/>
      <c r="CW9" s="615"/>
      <c r="CX9" s="615"/>
      <c r="CY9" s="616"/>
      <c r="CZ9" s="650">
        <v>10.9</v>
      </c>
      <c r="DA9" s="650"/>
      <c r="DB9" s="650"/>
      <c r="DC9" s="650"/>
      <c r="DD9" s="620" t="s">
        <v>122</v>
      </c>
      <c r="DE9" s="615"/>
      <c r="DF9" s="615"/>
      <c r="DG9" s="615"/>
      <c r="DH9" s="615"/>
      <c r="DI9" s="615"/>
      <c r="DJ9" s="615"/>
      <c r="DK9" s="615"/>
      <c r="DL9" s="615"/>
      <c r="DM9" s="615"/>
      <c r="DN9" s="615"/>
      <c r="DO9" s="615"/>
      <c r="DP9" s="616"/>
      <c r="DQ9" s="620">
        <v>1680601</v>
      </c>
      <c r="DR9" s="615"/>
      <c r="DS9" s="615"/>
      <c r="DT9" s="615"/>
      <c r="DU9" s="615"/>
      <c r="DV9" s="615"/>
      <c r="DW9" s="615"/>
      <c r="DX9" s="615"/>
      <c r="DY9" s="615"/>
      <c r="DZ9" s="615"/>
      <c r="EA9" s="615"/>
      <c r="EB9" s="615"/>
      <c r="EC9" s="649"/>
    </row>
    <row r="10" spans="2:143" ht="11.25" customHeight="1" x14ac:dyDescent="0.15">
      <c r="B10" s="611" t="s">
        <v>231</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232</v>
      </c>
      <c r="AQ10" s="612"/>
      <c r="AR10" s="612"/>
      <c r="AS10" s="612"/>
      <c r="AT10" s="612"/>
      <c r="AU10" s="612"/>
      <c r="AV10" s="612"/>
      <c r="AW10" s="612"/>
      <c r="AX10" s="612"/>
      <c r="AY10" s="612"/>
      <c r="AZ10" s="612"/>
      <c r="BA10" s="612"/>
      <c r="BB10" s="612"/>
      <c r="BC10" s="612"/>
      <c r="BD10" s="612"/>
      <c r="BE10" s="612"/>
      <c r="BF10" s="613"/>
      <c r="BG10" s="614">
        <v>65527</v>
      </c>
      <c r="BH10" s="615"/>
      <c r="BI10" s="615"/>
      <c r="BJ10" s="615"/>
      <c r="BK10" s="615"/>
      <c r="BL10" s="615"/>
      <c r="BM10" s="615"/>
      <c r="BN10" s="616"/>
      <c r="BO10" s="650">
        <v>3</v>
      </c>
      <c r="BP10" s="650"/>
      <c r="BQ10" s="650"/>
      <c r="BR10" s="650"/>
      <c r="BS10" s="651">
        <v>10909</v>
      </c>
      <c r="BT10" s="651"/>
      <c r="BU10" s="651"/>
      <c r="BV10" s="651"/>
      <c r="BW10" s="651"/>
      <c r="BX10" s="651"/>
      <c r="BY10" s="651"/>
      <c r="BZ10" s="651"/>
      <c r="CA10" s="651"/>
      <c r="CB10" s="682"/>
      <c r="CD10" s="611" t="s">
        <v>233</v>
      </c>
      <c r="CE10" s="612"/>
      <c r="CF10" s="612"/>
      <c r="CG10" s="612"/>
      <c r="CH10" s="612"/>
      <c r="CI10" s="612"/>
      <c r="CJ10" s="612"/>
      <c r="CK10" s="612"/>
      <c r="CL10" s="612"/>
      <c r="CM10" s="612"/>
      <c r="CN10" s="612"/>
      <c r="CO10" s="612"/>
      <c r="CP10" s="612"/>
      <c r="CQ10" s="613"/>
      <c r="CR10" s="614">
        <v>28594</v>
      </c>
      <c r="CS10" s="615"/>
      <c r="CT10" s="615"/>
      <c r="CU10" s="615"/>
      <c r="CV10" s="615"/>
      <c r="CW10" s="615"/>
      <c r="CX10" s="615"/>
      <c r="CY10" s="616"/>
      <c r="CZ10" s="650">
        <v>0.2</v>
      </c>
      <c r="DA10" s="650"/>
      <c r="DB10" s="650"/>
      <c r="DC10" s="650"/>
      <c r="DD10" s="620" t="s">
        <v>122</v>
      </c>
      <c r="DE10" s="615"/>
      <c r="DF10" s="615"/>
      <c r="DG10" s="615"/>
      <c r="DH10" s="615"/>
      <c r="DI10" s="615"/>
      <c r="DJ10" s="615"/>
      <c r="DK10" s="615"/>
      <c r="DL10" s="615"/>
      <c r="DM10" s="615"/>
      <c r="DN10" s="615"/>
      <c r="DO10" s="615"/>
      <c r="DP10" s="616"/>
      <c r="DQ10" s="620">
        <v>22408</v>
      </c>
      <c r="DR10" s="615"/>
      <c r="DS10" s="615"/>
      <c r="DT10" s="615"/>
      <c r="DU10" s="615"/>
      <c r="DV10" s="615"/>
      <c r="DW10" s="615"/>
      <c r="DX10" s="615"/>
      <c r="DY10" s="615"/>
      <c r="DZ10" s="615"/>
      <c r="EA10" s="615"/>
      <c r="EB10" s="615"/>
      <c r="EC10" s="649"/>
    </row>
    <row r="11" spans="2:143" ht="11.25" customHeight="1" x14ac:dyDescent="0.15">
      <c r="B11" s="611" t="s">
        <v>234</v>
      </c>
      <c r="C11" s="612"/>
      <c r="D11" s="612"/>
      <c r="E11" s="612"/>
      <c r="F11" s="612"/>
      <c r="G11" s="612"/>
      <c r="H11" s="612"/>
      <c r="I11" s="612"/>
      <c r="J11" s="612"/>
      <c r="K11" s="612"/>
      <c r="L11" s="612"/>
      <c r="M11" s="612"/>
      <c r="N11" s="612"/>
      <c r="O11" s="612"/>
      <c r="P11" s="612"/>
      <c r="Q11" s="613"/>
      <c r="R11" s="614">
        <v>528619</v>
      </c>
      <c r="S11" s="615"/>
      <c r="T11" s="615"/>
      <c r="U11" s="615"/>
      <c r="V11" s="615"/>
      <c r="W11" s="615"/>
      <c r="X11" s="615"/>
      <c r="Y11" s="616"/>
      <c r="Z11" s="617">
        <v>2.9</v>
      </c>
      <c r="AA11" s="618"/>
      <c r="AB11" s="618"/>
      <c r="AC11" s="619"/>
      <c r="AD11" s="620">
        <v>528619</v>
      </c>
      <c r="AE11" s="615"/>
      <c r="AF11" s="615"/>
      <c r="AG11" s="615"/>
      <c r="AH11" s="615"/>
      <c r="AI11" s="615"/>
      <c r="AJ11" s="615"/>
      <c r="AK11" s="616"/>
      <c r="AL11" s="617">
        <v>5.6</v>
      </c>
      <c r="AM11" s="618"/>
      <c r="AN11" s="618"/>
      <c r="AO11" s="652"/>
      <c r="AP11" s="611" t="s">
        <v>235</v>
      </c>
      <c r="AQ11" s="612"/>
      <c r="AR11" s="612"/>
      <c r="AS11" s="612"/>
      <c r="AT11" s="612"/>
      <c r="AU11" s="612"/>
      <c r="AV11" s="612"/>
      <c r="AW11" s="612"/>
      <c r="AX11" s="612"/>
      <c r="AY11" s="612"/>
      <c r="AZ11" s="612"/>
      <c r="BA11" s="612"/>
      <c r="BB11" s="612"/>
      <c r="BC11" s="612"/>
      <c r="BD11" s="612"/>
      <c r="BE11" s="612"/>
      <c r="BF11" s="613"/>
      <c r="BG11" s="614">
        <v>51668</v>
      </c>
      <c r="BH11" s="615"/>
      <c r="BI11" s="615"/>
      <c r="BJ11" s="615"/>
      <c r="BK11" s="615"/>
      <c r="BL11" s="615"/>
      <c r="BM11" s="615"/>
      <c r="BN11" s="616"/>
      <c r="BO11" s="650">
        <v>2.4</v>
      </c>
      <c r="BP11" s="650"/>
      <c r="BQ11" s="650"/>
      <c r="BR11" s="650"/>
      <c r="BS11" s="651">
        <v>14736</v>
      </c>
      <c r="BT11" s="651"/>
      <c r="BU11" s="651"/>
      <c r="BV11" s="651"/>
      <c r="BW11" s="651"/>
      <c r="BX11" s="651"/>
      <c r="BY11" s="651"/>
      <c r="BZ11" s="651"/>
      <c r="CA11" s="651"/>
      <c r="CB11" s="682"/>
      <c r="CD11" s="611" t="s">
        <v>236</v>
      </c>
      <c r="CE11" s="612"/>
      <c r="CF11" s="612"/>
      <c r="CG11" s="612"/>
      <c r="CH11" s="612"/>
      <c r="CI11" s="612"/>
      <c r="CJ11" s="612"/>
      <c r="CK11" s="612"/>
      <c r="CL11" s="612"/>
      <c r="CM11" s="612"/>
      <c r="CN11" s="612"/>
      <c r="CO11" s="612"/>
      <c r="CP11" s="612"/>
      <c r="CQ11" s="613"/>
      <c r="CR11" s="614">
        <v>1800763</v>
      </c>
      <c r="CS11" s="615"/>
      <c r="CT11" s="615"/>
      <c r="CU11" s="615"/>
      <c r="CV11" s="615"/>
      <c r="CW11" s="615"/>
      <c r="CX11" s="615"/>
      <c r="CY11" s="616"/>
      <c r="CZ11" s="650">
        <v>9.8000000000000007</v>
      </c>
      <c r="DA11" s="650"/>
      <c r="DB11" s="650"/>
      <c r="DC11" s="650"/>
      <c r="DD11" s="620">
        <v>149522</v>
      </c>
      <c r="DE11" s="615"/>
      <c r="DF11" s="615"/>
      <c r="DG11" s="615"/>
      <c r="DH11" s="615"/>
      <c r="DI11" s="615"/>
      <c r="DJ11" s="615"/>
      <c r="DK11" s="615"/>
      <c r="DL11" s="615"/>
      <c r="DM11" s="615"/>
      <c r="DN11" s="615"/>
      <c r="DO11" s="615"/>
      <c r="DP11" s="616"/>
      <c r="DQ11" s="620">
        <v>563488</v>
      </c>
      <c r="DR11" s="615"/>
      <c r="DS11" s="615"/>
      <c r="DT11" s="615"/>
      <c r="DU11" s="615"/>
      <c r="DV11" s="615"/>
      <c r="DW11" s="615"/>
      <c r="DX11" s="615"/>
      <c r="DY11" s="615"/>
      <c r="DZ11" s="615"/>
      <c r="EA11" s="615"/>
      <c r="EB11" s="615"/>
      <c r="EC11" s="649"/>
    </row>
    <row r="12" spans="2:143" ht="11.25" customHeight="1" x14ac:dyDescent="0.15">
      <c r="B12" s="611" t="s">
        <v>237</v>
      </c>
      <c r="C12" s="612"/>
      <c r="D12" s="612"/>
      <c r="E12" s="612"/>
      <c r="F12" s="612"/>
      <c r="G12" s="612"/>
      <c r="H12" s="612"/>
      <c r="I12" s="612"/>
      <c r="J12" s="612"/>
      <c r="K12" s="612"/>
      <c r="L12" s="612"/>
      <c r="M12" s="612"/>
      <c r="N12" s="612"/>
      <c r="O12" s="612"/>
      <c r="P12" s="612"/>
      <c r="Q12" s="613"/>
      <c r="R12" s="614">
        <v>595</v>
      </c>
      <c r="S12" s="615"/>
      <c r="T12" s="615"/>
      <c r="U12" s="615"/>
      <c r="V12" s="615"/>
      <c r="W12" s="615"/>
      <c r="X12" s="615"/>
      <c r="Y12" s="616"/>
      <c r="Z12" s="650">
        <v>0</v>
      </c>
      <c r="AA12" s="650"/>
      <c r="AB12" s="650"/>
      <c r="AC12" s="650"/>
      <c r="AD12" s="651">
        <v>595</v>
      </c>
      <c r="AE12" s="651"/>
      <c r="AF12" s="651"/>
      <c r="AG12" s="651"/>
      <c r="AH12" s="651"/>
      <c r="AI12" s="651"/>
      <c r="AJ12" s="651"/>
      <c r="AK12" s="651"/>
      <c r="AL12" s="617">
        <v>0</v>
      </c>
      <c r="AM12" s="618"/>
      <c r="AN12" s="618"/>
      <c r="AO12" s="652"/>
      <c r="AP12" s="611" t="s">
        <v>238</v>
      </c>
      <c r="AQ12" s="612"/>
      <c r="AR12" s="612"/>
      <c r="AS12" s="612"/>
      <c r="AT12" s="612"/>
      <c r="AU12" s="612"/>
      <c r="AV12" s="612"/>
      <c r="AW12" s="612"/>
      <c r="AX12" s="612"/>
      <c r="AY12" s="612"/>
      <c r="AZ12" s="612"/>
      <c r="BA12" s="612"/>
      <c r="BB12" s="612"/>
      <c r="BC12" s="612"/>
      <c r="BD12" s="612"/>
      <c r="BE12" s="612"/>
      <c r="BF12" s="613"/>
      <c r="BG12" s="614">
        <v>854099</v>
      </c>
      <c r="BH12" s="615"/>
      <c r="BI12" s="615"/>
      <c r="BJ12" s="615"/>
      <c r="BK12" s="615"/>
      <c r="BL12" s="615"/>
      <c r="BM12" s="615"/>
      <c r="BN12" s="616"/>
      <c r="BO12" s="650">
        <v>39.4</v>
      </c>
      <c r="BP12" s="650"/>
      <c r="BQ12" s="650"/>
      <c r="BR12" s="650"/>
      <c r="BS12" s="651" t="s">
        <v>122</v>
      </c>
      <c r="BT12" s="651"/>
      <c r="BU12" s="651"/>
      <c r="BV12" s="651"/>
      <c r="BW12" s="651"/>
      <c r="BX12" s="651"/>
      <c r="BY12" s="651"/>
      <c r="BZ12" s="651"/>
      <c r="CA12" s="651"/>
      <c r="CB12" s="682"/>
      <c r="CD12" s="611" t="s">
        <v>239</v>
      </c>
      <c r="CE12" s="612"/>
      <c r="CF12" s="612"/>
      <c r="CG12" s="612"/>
      <c r="CH12" s="612"/>
      <c r="CI12" s="612"/>
      <c r="CJ12" s="612"/>
      <c r="CK12" s="612"/>
      <c r="CL12" s="612"/>
      <c r="CM12" s="612"/>
      <c r="CN12" s="612"/>
      <c r="CO12" s="612"/>
      <c r="CP12" s="612"/>
      <c r="CQ12" s="613"/>
      <c r="CR12" s="614">
        <v>517167</v>
      </c>
      <c r="CS12" s="615"/>
      <c r="CT12" s="615"/>
      <c r="CU12" s="615"/>
      <c r="CV12" s="615"/>
      <c r="CW12" s="615"/>
      <c r="CX12" s="615"/>
      <c r="CY12" s="616"/>
      <c r="CZ12" s="650">
        <v>2.8</v>
      </c>
      <c r="DA12" s="650"/>
      <c r="DB12" s="650"/>
      <c r="DC12" s="650"/>
      <c r="DD12" s="620">
        <v>446</v>
      </c>
      <c r="DE12" s="615"/>
      <c r="DF12" s="615"/>
      <c r="DG12" s="615"/>
      <c r="DH12" s="615"/>
      <c r="DI12" s="615"/>
      <c r="DJ12" s="615"/>
      <c r="DK12" s="615"/>
      <c r="DL12" s="615"/>
      <c r="DM12" s="615"/>
      <c r="DN12" s="615"/>
      <c r="DO12" s="615"/>
      <c r="DP12" s="616"/>
      <c r="DQ12" s="620">
        <v>316585</v>
      </c>
      <c r="DR12" s="615"/>
      <c r="DS12" s="615"/>
      <c r="DT12" s="615"/>
      <c r="DU12" s="615"/>
      <c r="DV12" s="615"/>
      <c r="DW12" s="615"/>
      <c r="DX12" s="615"/>
      <c r="DY12" s="615"/>
      <c r="DZ12" s="615"/>
      <c r="EA12" s="615"/>
      <c r="EB12" s="615"/>
      <c r="EC12" s="649"/>
    </row>
    <row r="13" spans="2:143" ht="11.25" customHeight="1" x14ac:dyDescent="0.15">
      <c r="B13" s="611" t="s">
        <v>240</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241</v>
      </c>
      <c r="AQ13" s="612"/>
      <c r="AR13" s="612"/>
      <c r="AS13" s="612"/>
      <c r="AT13" s="612"/>
      <c r="AU13" s="612"/>
      <c r="AV13" s="612"/>
      <c r="AW13" s="612"/>
      <c r="AX13" s="612"/>
      <c r="AY13" s="612"/>
      <c r="AZ13" s="612"/>
      <c r="BA13" s="612"/>
      <c r="BB13" s="612"/>
      <c r="BC13" s="612"/>
      <c r="BD13" s="612"/>
      <c r="BE13" s="612"/>
      <c r="BF13" s="613"/>
      <c r="BG13" s="614">
        <v>828683</v>
      </c>
      <c r="BH13" s="615"/>
      <c r="BI13" s="615"/>
      <c r="BJ13" s="615"/>
      <c r="BK13" s="615"/>
      <c r="BL13" s="615"/>
      <c r="BM13" s="615"/>
      <c r="BN13" s="616"/>
      <c r="BO13" s="650">
        <v>38.200000000000003</v>
      </c>
      <c r="BP13" s="650"/>
      <c r="BQ13" s="650"/>
      <c r="BR13" s="650"/>
      <c r="BS13" s="651" t="s">
        <v>122</v>
      </c>
      <c r="BT13" s="651"/>
      <c r="BU13" s="651"/>
      <c r="BV13" s="651"/>
      <c r="BW13" s="651"/>
      <c r="BX13" s="651"/>
      <c r="BY13" s="651"/>
      <c r="BZ13" s="651"/>
      <c r="CA13" s="651"/>
      <c r="CB13" s="682"/>
      <c r="CD13" s="611" t="s">
        <v>242</v>
      </c>
      <c r="CE13" s="612"/>
      <c r="CF13" s="612"/>
      <c r="CG13" s="612"/>
      <c r="CH13" s="612"/>
      <c r="CI13" s="612"/>
      <c r="CJ13" s="612"/>
      <c r="CK13" s="612"/>
      <c r="CL13" s="612"/>
      <c r="CM13" s="612"/>
      <c r="CN13" s="612"/>
      <c r="CO13" s="612"/>
      <c r="CP13" s="612"/>
      <c r="CQ13" s="613"/>
      <c r="CR13" s="614">
        <v>2186459</v>
      </c>
      <c r="CS13" s="615"/>
      <c r="CT13" s="615"/>
      <c r="CU13" s="615"/>
      <c r="CV13" s="615"/>
      <c r="CW13" s="615"/>
      <c r="CX13" s="615"/>
      <c r="CY13" s="616"/>
      <c r="CZ13" s="650">
        <v>12</v>
      </c>
      <c r="DA13" s="650"/>
      <c r="DB13" s="650"/>
      <c r="DC13" s="650"/>
      <c r="DD13" s="620">
        <v>600481</v>
      </c>
      <c r="DE13" s="615"/>
      <c r="DF13" s="615"/>
      <c r="DG13" s="615"/>
      <c r="DH13" s="615"/>
      <c r="DI13" s="615"/>
      <c r="DJ13" s="615"/>
      <c r="DK13" s="615"/>
      <c r="DL13" s="615"/>
      <c r="DM13" s="615"/>
      <c r="DN13" s="615"/>
      <c r="DO13" s="615"/>
      <c r="DP13" s="616"/>
      <c r="DQ13" s="620">
        <v>1435249</v>
      </c>
      <c r="DR13" s="615"/>
      <c r="DS13" s="615"/>
      <c r="DT13" s="615"/>
      <c r="DU13" s="615"/>
      <c r="DV13" s="615"/>
      <c r="DW13" s="615"/>
      <c r="DX13" s="615"/>
      <c r="DY13" s="615"/>
      <c r="DZ13" s="615"/>
      <c r="EA13" s="615"/>
      <c r="EB13" s="615"/>
      <c r="EC13" s="649"/>
    </row>
    <row r="14" spans="2:143" ht="11.25" customHeight="1" x14ac:dyDescent="0.15">
      <c r="B14" s="611" t="s">
        <v>243</v>
      </c>
      <c r="C14" s="612"/>
      <c r="D14" s="612"/>
      <c r="E14" s="612"/>
      <c r="F14" s="612"/>
      <c r="G14" s="612"/>
      <c r="H14" s="612"/>
      <c r="I14" s="612"/>
      <c r="J14" s="612"/>
      <c r="K14" s="612"/>
      <c r="L14" s="612"/>
      <c r="M14" s="612"/>
      <c r="N14" s="612"/>
      <c r="O14" s="612"/>
      <c r="P14" s="612"/>
      <c r="Q14" s="613"/>
      <c r="R14" s="614">
        <v>1812</v>
      </c>
      <c r="S14" s="615"/>
      <c r="T14" s="615"/>
      <c r="U14" s="615"/>
      <c r="V14" s="615"/>
      <c r="W14" s="615"/>
      <c r="X14" s="615"/>
      <c r="Y14" s="616"/>
      <c r="Z14" s="650">
        <v>0</v>
      </c>
      <c r="AA14" s="650"/>
      <c r="AB14" s="650"/>
      <c r="AC14" s="650"/>
      <c r="AD14" s="651">
        <v>1812</v>
      </c>
      <c r="AE14" s="651"/>
      <c r="AF14" s="651"/>
      <c r="AG14" s="651"/>
      <c r="AH14" s="651"/>
      <c r="AI14" s="651"/>
      <c r="AJ14" s="651"/>
      <c r="AK14" s="651"/>
      <c r="AL14" s="617">
        <v>0</v>
      </c>
      <c r="AM14" s="618"/>
      <c r="AN14" s="618"/>
      <c r="AO14" s="652"/>
      <c r="AP14" s="611" t="s">
        <v>244</v>
      </c>
      <c r="AQ14" s="612"/>
      <c r="AR14" s="612"/>
      <c r="AS14" s="612"/>
      <c r="AT14" s="612"/>
      <c r="AU14" s="612"/>
      <c r="AV14" s="612"/>
      <c r="AW14" s="612"/>
      <c r="AX14" s="612"/>
      <c r="AY14" s="612"/>
      <c r="AZ14" s="612"/>
      <c r="BA14" s="612"/>
      <c r="BB14" s="612"/>
      <c r="BC14" s="612"/>
      <c r="BD14" s="612"/>
      <c r="BE14" s="612"/>
      <c r="BF14" s="613"/>
      <c r="BG14" s="614">
        <v>63088</v>
      </c>
      <c r="BH14" s="615"/>
      <c r="BI14" s="615"/>
      <c r="BJ14" s="615"/>
      <c r="BK14" s="615"/>
      <c r="BL14" s="615"/>
      <c r="BM14" s="615"/>
      <c r="BN14" s="616"/>
      <c r="BO14" s="650">
        <v>2.9</v>
      </c>
      <c r="BP14" s="650"/>
      <c r="BQ14" s="650"/>
      <c r="BR14" s="650"/>
      <c r="BS14" s="651" t="s">
        <v>122</v>
      </c>
      <c r="BT14" s="651"/>
      <c r="BU14" s="651"/>
      <c r="BV14" s="651"/>
      <c r="BW14" s="651"/>
      <c r="BX14" s="651"/>
      <c r="BY14" s="651"/>
      <c r="BZ14" s="651"/>
      <c r="CA14" s="651"/>
      <c r="CB14" s="682"/>
      <c r="CD14" s="611" t="s">
        <v>245</v>
      </c>
      <c r="CE14" s="612"/>
      <c r="CF14" s="612"/>
      <c r="CG14" s="612"/>
      <c r="CH14" s="612"/>
      <c r="CI14" s="612"/>
      <c r="CJ14" s="612"/>
      <c r="CK14" s="612"/>
      <c r="CL14" s="612"/>
      <c r="CM14" s="612"/>
      <c r="CN14" s="612"/>
      <c r="CO14" s="612"/>
      <c r="CP14" s="612"/>
      <c r="CQ14" s="613"/>
      <c r="CR14" s="614">
        <v>462145</v>
      </c>
      <c r="CS14" s="615"/>
      <c r="CT14" s="615"/>
      <c r="CU14" s="615"/>
      <c r="CV14" s="615"/>
      <c r="CW14" s="615"/>
      <c r="CX14" s="615"/>
      <c r="CY14" s="616"/>
      <c r="CZ14" s="650">
        <v>2.5</v>
      </c>
      <c r="DA14" s="650"/>
      <c r="DB14" s="650"/>
      <c r="DC14" s="650"/>
      <c r="DD14" s="620" t="s">
        <v>122</v>
      </c>
      <c r="DE14" s="615"/>
      <c r="DF14" s="615"/>
      <c r="DG14" s="615"/>
      <c r="DH14" s="615"/>
      <c r="DI14" s="615"/>
      <c r="DJ14" s="615"/>
      <c r="DK14" s="615"/>
      <c r="DL14" s="615"/>
      <c r="DM14" s="615"/>
      <c r="DN14" s="615"/>
      <c r="DO14" s="615"/>
      <c r="DP14" s="616"/>
      <c r="DQ14" s="620">
        <v>443517</v>
      </c>
      <c r="DR14" s="615"/>
      <c r="DS14" s="615"/>
      <c r="DT14" s="615"/>
      <c r="DU14" s="615"/>
      <c r="DV14" s="615"/>
      <c r="DW14" s="615"/>
      <c r="DX14" s="615"/>
      <c r="DY14" s="615"/>
      <c r="DZ14" s="615"/>
      <c r="EA14" s="615"/>
      <c r="EB14" s="615"/>
      <c r="EC14" s="649"/>
    </row>
    <row r="15" spans="2:143" ht="11.25" customHeight="1" x14ac:dyDescent="0.15">
      <c r="B15" s="611" t="s">
        <v>246</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247</v>
      </c>
      <c r="AQ15" s="612"/>
      <c r="AR15" s="612"/>
      <c r="AS15" s="612"/>
      <c r="AT15" s="612"/>
      <c r="AU15" s="612"/>
      <c r="AV15" s="612"/>
      <c r="AW15" s="612"/>
      <c r="AX15" s="612"/>
      <c r="AY15" s="612"/>
      <c r="AZ15" s="612"/>
      <c r="BA15" s="612"/>
      <c r="BB15" s="612"/>
      <c r="BC15" s="612"/>
      <c r="BD15" s="612"/>
      <c r="BE15" s="612"/>
      <c r="BF15" s="613"/>
      <c r="BG15" s="614">
        <v>197418</v>
      </c>
      <c r="BH15" s="615"/>
      <c r="BI15" s="615"/>
      <c r="BJ15" s="615"/>
      <c r="BK15" s="615"/>
      <c r="BL15" s="615"/>
      <c r="BM15" s="615"/>
      <c r="BN15" s="616"/>
      <c r="BO15" s="650">
        <v>9.1</v>
      </c>
      <c r="BP15" s="650"/>
      <c r="BQ15" s="650"/>
      <c r="BR15" s="650"/>
      <c r="BS15" s="651" t="s">
        <v>122</v>
      </c>
      <c r="BT15" s="651"/>
      <c r="BU15" s="651"/>
      <c r="BV15" s="651"/>
      <c r="BW15" s="651"/>
      <c r="BX15" s="651"/>
      <c r="BY15" s="651"/>
      <c r="BZ15" s="651"/>
      <c r="CA15" s="651"/>
      <c r="CB15" s="682"/>
      <c r="CD15" s="611" t="s">
        <v>248</v>
      </c>
      <c r="CE15" s="612"/>
      <c r="CF15" s="612"/>
      <c r="CG15" s="612"/>
      <c r="CH15" s="612"/>
      <c r="CI15" s="612"/>
      <c r="CJ15" s="612"/>
      <c r="CK15" s="612"/>
      <c r="CL15" s="612"/>
      <c r="CM15" s="612"/>
      <c r="CN15" s="612"/>
      <c r="CO15" s="612"/>
      <c r="CP15" s="612"/>
      <c r="CQ15" s="613"/>
      <c r="CR15" s="614">
        <v>1198533</v>
      </c>
      <c r="CS15" s="615"/>
      <c r="CT15" s="615"/>
      <c r="CU15" s="615"/>
      <c r="CV15" s="615"/>
      <c r="CW15" s="615"/>
      <c r="CX15" s="615"/>
      <c r="CY15" s="616"/>
      <c r="CZ15" s="650">
        <v>6.6</v>
      </c>
      <c r="DA15" s="650"/>
      <c r="DB15" s="650"/>
      <c r="DC15" s="650"/>
      <c r="DD15" s="620">
        <v>107995</v>
      </c>
      <c r="DE15" s="615"/>
      <c r="DF15" s="615"/>
      <c r="DG15" s="615"/>
      <c r="DH15" s="615"/>
      <c r="DI15" s="615"/>
      <c r="DJ15" s="615"/>
      <c r="DK15" s="615"/>
      <c r="DL15" s="615"/>
      <c r="DM15" s="615"/>
      <c r="DN15" s="615"/>
      <c r="DO15" s="615"/>
      <c r="DP15" s="616"/>
      <c r="DQ15" s="620">
        <v>972568</v>
      </c>
      <c r="DR15" s="615"/>
      <c r="DS15" s="615"/>
      <c r="DT15" s="615"/>
      <c r="DU15" s="615"/>
      <c r="DV15" s="615"/>
      <c r="DW15" s="615"/>
      <c r="DX15" s="615"/>
      <c r="DY15" s="615"/>
      <c r="DZ15" s="615"/>
      <c r="EA15" s="615"/>
      <c r="EB15" s="615"/>
      <c r="EC15" s="649"/>
    </row>
    <row r="16" spans="2:143" ht="11.25" customHeight="1" x14ac:dyDescent="0.15">
      <c r="B16" s="611" t="s">
        <v>249</v>
      </c>
      <c r="C16" s="612"/>
      <c r="D16" s="612"/>
      <c r="E16" s="612"/>
      <c r="F16" s="612"/>
      <c r="G16" s="612"/>
      <c r="H16" s="612"/>
      <c r="I16" s="612"/>
      <c r="J16" s="612"/>
      <c r="K16" s="612"/>
      <c r="L16" s="612"/>
      <c r="M16" s="612"/>
      <c r="N16" s="612"/>
      <c r="O16" s="612"/>
      <c r="P16" s="612"/>
      <c r="Q16" s="613"/>
      <c r="R16" s="614">
        <v>21817</v>
      </c>
      <c r="S16" s="615"/>
      <c r="T16" s="615"/>
      <c r="U16" s="615"/>
      <c r="V16" s="615"/>
      <c r="W16" s="615"/>
      <c r="X16" s="615"/>
      <c r="Y16" s="616"/>
      <c r="Z16" s="650">
        <v>0.1</v>
      </c>
      <c r="AA16" s="650"/>
      <c r="AB16" s="650"/>
      <c r="AC16" s="650"/>
      <c r="AD16" s="651">
        <v>21817</v>
      </c>
      <c r="AE16" s="651"/>
      <c r="AF16" s="651"/>
      <c r="AG16" s="651"/>
      <c r="AH16" s="651"/>
      <c r="AI16" s="651"/>
      <c r="AJ16" s="651"/>
      <c r="AK16" s="651"/>
      <c r="AL16" s="617">
        <v>0.2</v>
      </c>
      <c r="AM16" s="618"/>
      <c r="AN16" s="618"/>
      <c r="AO16" s="652"/>
      <c r="AP16" s="611" t="s">
        <v>250</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251</v>
      </c>
      <c r="CE16" s="612"/>
      <c r="CF16" s="612"/>
      <c r="CG16" s="612"/>
      <c r="CH16" s="612"/>
      <c r="CI16" s="612"/>
      <c r="CJ16" s="612"/>
      <c r="CK16" s="612"/>
      <c r="CL16" s="612"/>
      <c r="CM16" s="612"/>
      <c r="CN16" s="612"/>
      <c r="CO16" s="612"/>
      <c r="CP16" s="612"/>
      <c r="CQ16" s="613"/>
      <c r="CR16" s="614">
        <v>4212</v>
      </c>
      <c r="CS16" s="615"/>
      <c r="CT16" s="615"/>
      <c r="CU16" s="615"/>
      <c r="CV16" s="615"/>
      <c r="CW16" s="615"/>
      <c r="CX16" s="615"/>
      <c r="CY16" s="616"/>
      <c r="CZ16" s="650">
        <v>0</v>
      </c>
      <c r="DA16" s="650"/>
      <c r="DB16" s="650"/>
      <c r="DC16" s="650"/>
      <c r="DD16" s="620" t="s">
        <v>122</v>
      </c>
      <c r="DE16" s="615"/>
      <c r="DF16" s="615"/>
      <c r="DG16" s="615"/>
      <c r="DH16" s="615"/>
      <c r="DI16" s="615"/>
      <c r="DJ16" s="615"/>
      <c r="DK16" s="615"/>
      <c r="DL16" s="615"/>
      <c r="DM16" s="615"/>
      <c r="DN16" s="615"/>
      <c r="DO16" s="615"/>
      <c r="DP16" s="616"/>
      <c r="DQ16" s="620">
        <v>3512</v>
      </c>
      <c r="DR16" s="615"/>
      <c r="DS16" s="615"/>
      <c r="DT16" s="615"/>
      <c r="DU16" s="615"/>
      <c r="DV16" s="615"/>
      <c r="DW16" s="615"/>
      <c r="DX16" s="615"/>
      <c r="DY16" s="615"/>
      <c r="DZ16" s="615"/>
      <c r="EA16" s="615"/>
      <c r="EB16" s="615"/>
      <c r="EC16" s="649"/>
    </row>
    <row r="17" spans="2:133" ht="11.25" customHeight="1" x14ac:dyDescent="0.15">
      <c r="B17" s="611" t="s">
        <v>252</v>
      </c>
      <c r="C17" s="612"/>
      <c r="D17" s="612"/>
      <c r="E17" s="612"/>
      <c r="F17" s="612"/>
      <c r="G17" s="612"/>
      <c r="H17" s="612"/>
      <c r="I17" s="612"/>
      <c r="J17" s="612"/>
      <c r="K17" s="612"/>
      <c r="L17" s="612"/>
      <c r="M17" s="612"/>
      <c r="N17" s="612"/>
      <c r="O17" s="612"/>
      <c r="P17" s="612"/>
      <c r="Q17" s="613"/>
      <c r="R17" s="614">
        <v>38310</v>
      </c>
      <c r="S17" s="615"/>
      <c r="T17" s="615"/>
      <c r="U17" s="615"/>
      <c r="V17" s="615"/>
      <c r="W17" s="615"/>
      <c r="X17" s="615"/>
      <c r="Y17" s="616"/>
      <c r="Z17" s="650">
        <v>0.2</v>
      </c>
      <c r="AA17" s="650"/>
      <c r="AB17" s="650"/>
      <c r="AC17" s="650"/>
      <c r="AD17" s="651">
        <v>38310</v>
      </c>
      <c r="AE17" s="651"/>
      <c r="AF17" s="651"/>
      <c r="AG17" s="651"/>
      <c r="AH17" s="651"/>
      <c r="AI17" s="651"/>
      <c r="AJ17" s="651"/>
      <c r="AK17" s="651"/>
      <c r="AL17" s="617">
        <v>0.4</v>
      </c>
      <c r="AM17" s="618"/>
      <c r="AN17" s="618"/>
      <c r="AO17" s="652"/>
      <c r="AP17" s="611" t="s">
        <v>253</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254</v>
      </c>
      <c r="CE17" s="612"/>
      <c r="CF17" s="612"/>
      <c r="CG17" s="612"/>
      <c r="CH17" s="612"/>
      <c r="CI17" s="612"/>
      <c r="CJ17" s="612"/>
      <c r="CK17" s="612"/>
      <c r="CL17" s="612"/>
      <c r="CM17" s="612"/>
      <c r="CN17" s="612"/>
      <c r="CO17" s="612"/>
      <c r="CP17" s="612"/>
      <c r="CQ17" s="613"/>
      <c r="CR17" s="614">
        <v>2344900</v>
      </c>
      <c r="CS17" s="615"/>
      <c r="CT17" s="615"/>
      <c r="CU17" s="615"/>
      <c r="CV17" s="615"/>
      <c r="CW17" s="615"/>
      <c r="CX17" s="615"/>
      <c r="CY17" s="616"/>
      <c r="CZ17" s="650">
        <v>12.8</v>
      </c>
      <c r="DA17" s="650"/>
      <c r="DB17" s="650"/>
      <c r="DC17" s="650"/>
      <c r="DD17" s="620" t="s">
        <v>122</v>
      </c>
      <c r="DE17" s="615"/>
      <c r="DF17" s="615"/>
      <c r="DG17" s="615"/>
      <c r="DH17" s="615"/>
      <c r="DI17" s="615"/>
      <c r="DJ17" s="615"/>
      <c r="DK17" s="615"/>
      <c r="DL17" s="615"/>
      <c r="DM17" s="615"/>
      <c r="DN17" s="615"/>
      <c r="DO17" s="615"/>
      <c r="DP17" s="616"/>
      <c r="DQ17" s="620">
        <v>2269834</v>
      </c>
      <c r="DR17" s="615"/>
      <c r="DS17" s="615"/>
      <c r="DT17" s="615"/>
      <c r="DU17" s="615"/>
      <c r="DV17" s="615"/>
      <c r="DW17" s="615"/>
      <c r="DX17" s="615"/>
      <c r="DY17" s="615"/>
      <c r="DZ17" s="615"/>
      <c r="EA17" s="615"/>
      <c r="EB17" s="615"/>
      <c r="EC17" s="649"/>
    </row>
    <row r="18" spans="2:133" ht="11.25" customHeight="1" x14ac:dyDescent="0.15">
      <c r="B18" s="611" t="s">
        <v>255</v>
      </c>
      <c r="C18" s="612"/>
      <c r="D18" s="612"/>
      <c r="E18" s="612"/>
      <c r="F18" s="612"/>
      <c r="G18" s="612"/>
      <c r="H18" s="612"/>
      <c r="I18" s="612"/>
      <c r="J18" s="612"/>
      <c r="K18" s="612"/>
      <c r="L18" s="612"/>
      <c r="M18" s="612"/>
      <c r="N18" s="612"/>
      <c r="O18" s="612"/>
      <c r="P18" s="612"/>
      <c r="Q18" s="613"/>
      <c r="R18" s="614">
        <v>11588</v>
      </c>
      <c r="S18" s="615"/>
      <c r="T18" s="615"/>
      <c r="U18" s="615"/>
      <c r="V18" s="615"/>
      <c r="W18" s="615"/>
      <c r="X18" s="615"/>
      <c r="Y18" s="616"/>
      <c r="Z18" s="650">
        <v>0.1</v>
      </c>
      <c r="AA18" s="650"/>
      <c r="AB18" s="650"/>
      <c r="AC18" s="650"/>
      <c r="AD18" s="651">
        <v>11588</v>
      </c>
      <c r="AE18" s="651"/>
      <c r="AF18" s="651"/>
      <c r="AG18" s="651"/>
      <c r="AH18" s="651"/>
      <c r="AI18" s="651"/>
      <c r="AJ18" s="651"/>
      <c r="AK18" s="651"/>
      <c r="AL18" s="617">
        <v>0.1</v>
      </c>
      <c r="AM18" s="618"/>
      <c r="AN18" s="618"/>
      <c r="AO18" s="652"/>
      <c r="AP18" s="611" t="s">
        <v>256</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257</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258</v>
      </c>
      <c r="C19" s="612"/>
      <c r="D19" s="612"/>
      <c r="E19" s="612"/>
      <c r="F19" s="612"/>
      <c r="G19" s="612"/>
      <c r="H19" s="612"/>
      <c r="I19" s="612"/>
      <c r="J19" s="612"/>
      <c r="K19" s="612"/>
      <c r="L19" s="612"/>
      <c r="M19" s="612"/>
      <c r="N19" s="612"/>
      <c r="O19" s="612"/>
      <c r="P19" s="612"/>
      <c r="Q19" s="613"/>
      <c r="R19" s="614">
        <v>11588</v>
      </c>
      <c r="S19" s="615"/>
      <c r="T19" s="615"/>
      <c r="U19" s="615"/>
      <c r="V19" s="615"/>
      <c r="W19" s="615"/>
      <c r="X19" s="615"/>
      <c r="Y19" s="616"/>
      <c r="Z19" s="650">
        <v>0.1</v>
      </c>
      <c r="AA19" s="650"/>
      <c r="AB19" s="650"/>
      <c r="AC19" s="650"/>
      <c r="AD19" s="651">
        <v>11588</v>
      </c>
      <c r="AE19" s="651"/>
      <c r="AF19" s="651"/>
      <c r="AG19" s="651"/>
      <c r="AH19" s="651"/>
      <c r="AI19" s="651"/>
      <c r="AJ19" s="651"/>
      <c r="AK19" s="651"/>
      <c r="AL19" s="617">
        <v>0.1</v>
      </c>
      <c r="AM19" s="618"/>
      <c r="AN19" s="618"/>
      <c r="AO19" s="652"/>
      <c r="AP19" s="611" t="s">
        <v>259</v>
      </c>
      <c r="AQ19" s="612"/>
      <c r="AR19" s="612"/>
      <c r="AS19" s="612"/>
      <c r="AT19" s="612"/>
      <c r="AU19" s="612"/>
      <c r="AV19" s="612"/>
      <c r="AW19" s="612"/>
      <c r="AX19" s="612"/>
      <c r="AY19" s="612"/>
      <c r="AZ19" s="612"/>
      <c r="BA19" s="612"/>
      <c r="BB19" s="612"/>
      <c r="BC19" s="612"/>
      <c r="BD19" s="612"/>
      <c r="BE19" s="612"/>
      <c r="BF19" s="613"/>
      <c r="BG19" s="614">
        <v>94080</v>
      </c>
      <c r="BH19" s="615"/>
      <c r="BI19" s="615"/>
      <c r="BJ19" s="615"/>
      <c r="BK19" s="615"/>
      <c r="BL19" s="615"/>
      <c r="BM19" s="615"/>
      <c r="BN19" s="616"/>
      <c r="BO19" s="650">
        <v>4.3</v>
      </c>
      <c r="BP19" s="650"/>
      <c r="BQ19" s="650"/>
      <c r="BR19" s="650"/>
      <c r="BS19" s="651" t="s">
        <v>122</v>
      </c>
      <c r="BT19" s="651"/>
      <c r="BU19" s="651"/>
      <c r="BV19" s="651"/>
      <c r="BW19" s="651"/>
      <c r="BX19" s="651"/>
      <c r="BY19" s="651"/>
      <c r="BZ19" s="651"/>
      <c r="CA19" s="651"/>
      <c r="CB19" s="682"/>
      <c r="CD19" s="611" t="s">
        <v>260</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261</v>
      </c>
      <c r="C20" s="684"/>
      <c r="D20" s="684"/>
      <c r="E20" s="684"/>
      <c r="F20" s="684"/>
      <c r="G20" s="684"/>
      <c r="H20" s="684"/>
      <c r="I20" s="684"/>
      <c r="J20" s="684"/>
      <c r="K20" s="684"/>
      <c r="L20" s="684"/>
      <c r="M20" s="684"/>
      <c r="N20" s="684"/>
      <c r="O20" s="684"/>
      <c r="P20" s="684"/>
      <c r="Q20" s="685"/>
      <c r="R20" s="614" t="s">
        <v>122</v>
      </c>
      <c r="S20" s="615"/>
      <c r="T20" s="615"/>
      <c r="U20" s="615"/>
      <c r="V20" s="615"/>
      <c r="W20" s="615"/>
      <c r="X20" s="615"/>
      <c r="Y20" s="616"/>
      <c r="Z20" s="650" t="s">
        <v>122</v>
      </c>
      <c r="AA20" s="650"/>
      <c r="AB20" s="650"/>
      <c r="AC20" s="650"/>
      <c r="AD20" s="651" t="s">
        <v>122</v>
      </c>
      <c r="AE20" s="651"/>
      <c r="AF20" s="651"/>
      <c r="AG20" s="651"/>
      <c r="AH20" s="651"/>
      <c r="AI20" s="651"/>
      <c r="AJ20" s="651"/>
      <c r="AK20" s="651"/>
      <c r="AL20" s="617" t="s">
        <v>122</v>
      </c>
      <c r="AM20" s="618"/>
      <c r="AN20" s="618"/>
      <c r="AO20" s="652"/>
      <c r="AP20" s="611" t="s">
        <v>262</v>
      </c>
      <c r="AQ20" s="612"/>
      <c r="AR20" s="612"/>
      <c r="AS20" s="612"/>
      <c r="AT20" s="612"/>
      <c r="AU20" s="612"/>
      <c r="AV20" s="612"/>
      <c r="AW20" s="612"/>
      <c r="AX20" s="612"/>
      <c r="AY20" s="612"/>
      <c r="AZ20" s="612"/>
      <c r="BA20" s="612"/>
      <c r="BB20" s="612"/>
      <c r="BC20" s="612"/>
      <c r="BD20" s="612"/>
      <c r="BE20" s="612"/>
      <c r="BF20" s="613"/>
      <c r="BG20" s="614">
        <v>94080</v>
      </c>
      <c r="BH20" s="615"/>
      <c r="BI20" s="615"/>
      <c r="BJ20" s="615"/>
      <c r="BK20" s="615"/>
      <c r="BL20" s="615"/>
      <c r="BM20" s="615"/>
      <c r="BN20" s="616"/>
      <c r="BO20" s="650">
        <v>4.3</v>
      </c>
      <c r="BP20" s="650"/>
      <c r="BQ20" s="650"/>
      <c r="BR20" s="650"/>
      <c r="BS20" s="651" t="s">
        <v>122</v>
      </c>
      <c r="BT20" s="651"/>
      <c r="BU20" s="651"/>
      <c r="BV20" s="651"/>
      <c r="BW20" s="651"/>
      <c r="BX20" s="651"/>
      <c r="BY20" s="651"/>
      <c r="BZ20" s="651"/>
      <c r="CA20" s="651"/>
      <c r="CB20" s="682"/>
      <c r="CD20" s="611" t="s">
        <v>263</v>
      </c>
      <c r="CE20" s="612"/>
      <c r="CF20" s="612"/>
      <c r="CG20" s="612"/>
      <c r="CH20" s="612"/>
      <c r="CI20" s="612"/>
      <c r="CJ20" s="612"/>
      <c r="CK20" s="612"/>
      <c r="CL20" s="612"/>
      <c r="CM20" s="612"/>
      <c r="CN20" s="612"/>
      <c r="CO20" s="612"/>
      <c r="CP20" s="612"/>
      <c r="CQ20" s="613"/>
      <c r="CR20" s="614">
        <v>18287488</v>
      </c>
      <c r="CS20" s="615"/>
      <c r="CT20" s="615"/>
      <c r="CU20" s="615"/>
      <c r="CV20" s="615"/>
      <c r="CW20" s="615"/>
      <c r="CX20" s="615"/>
      <c r="CY20" s="616"/>
      <c r="CZ20" s="650">
        <v>100</v>
      </c>
      <c r="DA20" s="650"/>
      <c r="DB20" s="650"/>
      <c r="DC20" s="650"/>
      <c r="DD20" s="620">
        <v>1623405</v>
      </c>
      <c r="DE20" s="615"/>
      <c r="DF20" s="615"/>
      <c r="DG20" s="615"/>
      <c r="DH20" s="615"/>
      <c r="DI20" s="615"/>
      <c r="DJ20" s="615"/>
      <c r="DK20" s="615"/>
      <c r="DL20" s="615"/>
      <c r="DM20" s="615"/>
      <c r="DN20" s="615"/>
      <c r="DO20" s="615"/>
      <c r="DP20" s="616"/>
      <c r="DQ20" s="620">
        <v>11570348</v>
      </c>
      <c r="DR20" s="615"/>
      <c r="DS20" s="615"/>
      <c r="DT20" s="615"/>
      <c r="DU20" s="615"/>
      <c r="DV20" s="615"/>
      <c r="DW20" s="615"/>
      <c r="DX20" s="615"/>
      <c r="DY20" s="615"/>
      <c r="DZ20" s="615"/>
      <c r="EA20" s="615"/>
      <c r="EB20" s="615"/>
      <c r="EC20" s="649"/>
    </row>
    <row r="21" spans="2:133" ht="11.25" customHeight="1" x14ac:dyDescent="0.15">
      <c r="B21" s="611" t="s">
        <v>264</v>
      </c>
      <c r="C21" s="612"/>
      <c r="D21" s="612"/>
      <c r="E21" s="612"/>
      <c r="F21" s="612"/>
      <c r="G21" s="612"/>
      <c r="H21" s="612"/>
      <c r="I21" s="612"/>
      <c r="J21" s="612"/>
      <c r="K21" s="612"/>
      <c r="L21" s="612"/>
      <c r="M21" s="612"/>
      <c r="N21" s="612"/>
      <c r="O21" s="612"/>
      <c r="P21" s="612"/>
      <c r="Q21" s="613"/>
      <c r="R21" s="614">
        <v>7394633</v>
      </c>
      <c r="S21" s="615"/>
      <c r="T21" s="615"/>
      <c r="U21" s="615"/>
      <c r="V21" s="615"/>
      <c r="W21" s="615"/>
      <c r="X21" s="615"/>
      <c r="Y21" s="616"/>
      <c r="Z21" s="650">
        <v>40.1</v>
      </c>
      <c r="AA21" s="650"/>
      <c r="AB21" s="650"/>
      <c r="AC21" s="650"/>
      <c r="AD21" s="651">
        <v>6457039</v>
      </c>
      <c r="AE21" s="651"/>
      <c r="AF21" s="651"/>
      <c r="AG21" s="651"/>
      <c r="AH21" s="651"/>
      <c r="AI21" s="651"/>
      <c r="AJ21" s="651"/>
      <c r="AK21" s="651"/>
      <c r="AL21" s="617">
        <v>68.400000000000006</v>
      </c>
      <c r="AM21" s="618"/>
      <c r="AN21" s="618"/>
      <c r="AO21" s="652"/>
      <c r="AP21" s="611" t="s">
        <v>265</v>
      </c>
      <c r="AQ21" s="686"/>
      <c r="AR21" s="686"/>
      <c r="AS21" s="686"/>
      <c r="AT21" s="686"/>
      <c r="AU21" s="686"/>
      <c r="AV21" s="686"/>
      <c r="AW21" s="686"/>
      <c r="AX21" s="686"/>
      <c r="AY21" s="686"/>
      <c r="AZ21" s="686"/>
      <c r="BA21" s="686"/>
      <c r="BB21" s="686"/>
      <c r="BC21" s="686"/>
      <c r="BD21" s="686"/>
      <c r="BE21" s="686"/>
      <c r="BF21" s="687"/>
      <c r="BG21" s="614">
        <v>4566</v>
      </c>
      <c r="BH21" s="615"/>
      <c r="BI21" s="615"/>
      <c r="BJ21" s="615"/>
      <c r="BK21" s="615"/>
      <c r="BL21" s="615"/>
      <c r="BM21" s="615"/>
      <c r="BN21" s="616"/>
      <c r="BO21" s="650">
        <v>0.2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266</v>
      </c>
      <c r="C22" s="612"/>
      <c r="D22" s="612"/>
      <c r="E22" s="612"/>
      <c r="F22" s="612"/>
      <c r="G22" s="612"/>
      <c r="H22" s="612"/>
      <c r="I22" s="612"/>
      <c r="J22" s="612"/>
      <c r="K22" s="612"/>
      <c r="L22" s="612"/>
      <c r="M22" s="612"/>
      <c r="N22" s="612"/>
      <c r="O22" s="612"/>
      <c r="P22" s="612"/>
      <c r="Q22" s="613"/>
      <c r="R22" s="614">
        <v>6457039</v>
      </c>
      <c r="S22" s="615"/>
      <c r="T22" s="615"/>
      <c r="U22" s="615"/>
      <c r="V22" s="615"/>
      <c r="W22" s="615"/>
      <c r="X22" s="615"/>
      <c r="Y22" s="616"/>
      <c r="Z22" s="650">
        <v>35.1</v>
      </c>
      <c r="AA22" s="650"/>
      <c r="AB22" s="650"/>
      <c r="AC22" s="650"/>
      <c r="AD22" s="651">
        <v>6457039</v>
      </c>
      <c r="AE22" s="651"/>
      <c r="AF22" s="651"/>
      <c r="AG22" s="651"/>
      <c r="AH22" s="651"/>
      <c r="AI22" s="651"/>
      <c r="AJ22" s="651"/>
      <c r="AK22" s="651"/>
      <c r="AL22" s="617">
        <v>68.400000000000006</v>
      </c>
      <c r="AM22" s="618"/>
      <c r="AN22" s="618"/>
      <c r="AO22" s="652"/>
      <c r="AP22" s="611" t="s">
        <v>267</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269</v>
      </c>
      <c r="C23" s="612"/>
      <c r="D23" s="612"/>
      <c r="E23" s="612"/>
      <c r="F23" s="612"/>
      <c r="G23" s="612"/>
      <c r="H23" s="612"/>
      <c r="I23" s="612"/>
      <c r="J23" s="612"/>
      <c r="K23" s="612"/>
      <c r="L23" s="612"/>
      <c r="M23" s="612"/>
      <c r="N23" s="612"/>
      <c r="O23" s="612"/>
      <c r="P23" s="612"/>
      <c r="Q23" s="613"/>
      <c r="R23" s="614">
        <v>937594</v>
      </c>
      <c r="S23" s="615"/>
      <c r="T23" s="615"/>
      <c r="U23" s="615"/>
      <c r="V23" s="615"/>
      <c r="W23" s="615"/>
      <c r="X23" s="615"/>
      <c r="Y23" s="616"/>
      <c r="Z23" s="650">
        <v>5.0999999999999996</v>
      </c>
      <c r="AA23" s="650"/>
      <c r="AB23" s="650"/>
      <c r="AC23" s="650"/>
      <c r="AD23" s="651" t="s">
        <v>122</v>
      </c>
      <c r="AE23" s="651"/>
      <c r="AF23" s="651"/>
      <c r="AG23" s="651"/>
      <c r="AH23" s="651"/>
      <c r="AI23" s="651"/>
      <c r="AJ23" s="651"/>
      <c r="AK23" s="651"/>
      <c r="AL23" s="617" t="s">
        <v>122</v>
      </c>
      <c r="AM23" s="618"/>
      <c r="AN23" s="618"/>
      <c r="AO23" s="652"/>
      <c r="AP23" s="611" t="s">
        <v>270</v>
      </c>
      <c r="AQ23" s="686"/>
      <c r="AR23" s="686"/>
      <c r="AS23" s="686"/>
      <c r="AT23" s="686"/>
      <c r="AU23" s="686"/>
      <c r="AV23" s="686"/>
      <c r="AW23" s="686"/>
      <c r="AX23" s="686"/>
      <c r="AY23" s="686"/>
      <c r="AZ23" s="686"/>
      <c r="BA23" s="686"/>
      <c r="BB23" s="686"/>
      <c r="BC23" s="686"/>
      <c r="BD23" s="686"/>
      <c r="BE23" s="686"/>
      <c r="BF23" s="687"/>
      <c r="BG23" s="614">
        <v>89514</v>
      </c>
      <c r="BH23" s="615"/>
      <c r="BI23" s="615"/>
      <c r="BJ23" s="615"/>
      <c r="BK23" s="615"/>
      <c r="BL23" s="615"/>
      <c r="BM23" s="615"/>
      <c r="BN23" s="616"/>
      <c r="BO23" s="650">
        <v>4.0999999999999996</v>
      </c>
      <c r="BP23" s="650"/>
      <c r="BQ23" s="650"/>
      <c r="BR23" s="650"/>
      <c r="BS23" s="651" t="s">
        <v>122</v>
      </c>
      <c r="BT23" s="651"/>
      <c r="BU23" s="651"/>
      <c r="BV23" s="651"/>
      <c r="BW23" s="651"/>
      <c r="BX23" s="651"/>
      <c r="BY23" s="651"/>
      <c r="BZ23" s="651"/>
      <c r="CA23" s="651"/>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15">
      <c r="B24" s="611" t="s">
        <v>276</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277</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278</v>
      </c>
      <c r="CE24" s="664"/>
      <c r="CF24" s="664"/>
      <c r="CG24" s="664"/>
      <c r="CH24" s="664"/>
      <c r="CI24" s="664"/>
      <c r="CJ24" s="664"/>
      <c r="CK24" s="664"/>
      <c r="CL24" s="664"/>
      <c r="CM24" s="664"/>
      <c r="CN24" s="664"/>
      <c r="CO24" s="664"/>
      <c r="CP24" s="664"/>
      <c r="CQ24" s="665"/>
      <c r="CR24" s="660">
        <v>7061947</v>
      </c>
      <c r="CS24" s="661"/>
      <c r="CT24" s="661"/>
      <c r="CU24" s="661"/>
      <c r="CV24" s="661"/>
      <c r="CW24" s="661"/>
      <c r="CX24" s="661"/>
      <c r="CY24" s="689"/>
      <c r="CZ24" s="690">
        <v>38.6</v>
      </c>
      <c r="DA24" s="673"/>
      <c r="DB24" s="673"/>
      <c r="DC24" s="692"/>
      <c r="DD24" s="688">
        <v>4993883</v>
      </c>
      <c r="DE24" s="661"/>
      <c r="DF24" s="661"/>
      <c r="DG24" s="661"/>
      <c r="DH24" s="661"/>
      <c r="DI24" s="661"/>
      <c r="DJ24" s="661"/>
      <c r="DK24" s="689"/>
      <c r="DL24" s="688">
        <v>4265351</v>
      </c>
      <c r="DM24" s="661"/>
      <c r="DN24" s="661"/>
      <c r="DO24" s="661"/>
      <c r="DP24" s="661"/>
      <c r="DQ24" s="661"/>
      <c r="DR24" s="661"/>
      <c r="DS24" s="661"/>
      <c r="DT24" s="661"/>
      <c r="DU24" s="661"/>
      <c r="DV24" s="689"/>
      <c r="DW24" s="690">
        <v>45</v>
      </c>
      <c r="DX24" s="673"/>
      <c r="DY24" s="673"/>
      <c r="DZ24" s="673"/>
      <c r="EA24" s="673"/>
      <c r="EB24" s="673"/>
      <c r="EC24" s="691"/>
    </row>
    <row r="25" spans="2:133" ht="11.25" customHeight="1" x14ac:dyDescent="0.15">
      <c r="B25" s="611" t="s">
        <v>279</v>
      </c>
      <c r="C25" s="612"/>
      <c r="D25" s="612"/>
      <c r="E25" s="612"/>
      <c r="F25" s="612"/>
      <c r="G25" s="612"/>
      <c r="H25" s="612"/>
      <c r="I25" s="612"/>
      <c r="J25" s="612"/>
      <c r="K25" s="612"/>
      <c r="L25" s="612"/>
      <c r="M25" s="612"/>
      <c r="N25" s="612"/>
      <c r="O25" s="612"/>
      <c r="P25" s="612"/>
      <c r="Q25" s="613"/>
      <c r="R25" s="614">
        <v>10415171</v>
      </c>
      <c r="S25" s="615"/>
      <c r="T25" s="615"/>
      <c r="U25" s="615"/>
      <c r="V25" s="615"/>
      <c r="W25" s="615"/>
      <c r="X25" s="615"/>
      <c r="Y25" s="616"/>
      <c r="Z25" s="650">
        <v>56.5</v>
      </c>
      <c r="AA25" s="650"/>
      <c r="AB25" s="650"/>
      <c r="AC25" s="650"/>
      <c r="AD25" s="651">
        <v>9388063</v>
      </c>
      <c r="AE25" s="651"/>
      <c r="AF25" s="651"/>
      <c r="AG25" s="651"/>
      <c r="AH25" s="651"/>
      <c r="AI25" s="651"/>
      <c r="AJ25" s="651"/>
      <c r="AK25" s="651"/>
      <c r="AL25" s="617">
        <v>99.5</v>
      </c>
      <c r="AM25" s="618"/>
      <c r="AN25" s="618"/>
      <c r="AO25" s="652"/>
      <c r="AP25" s="611" t="s">
        <v>280</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281</v>
      </c>
      <c r="CE25" s="612"/>
      <c r="CF25" s="612"/>
      <c r="CG25" s="612"/>
      <c r="CH25" s="612"/>
      <c r="CI25" s="612"/>
      <c r="CJ25" s="612"/>
      <c r="CK25" s="612"/>
      <c r="CL25" s="612"/>
      <c r="CM25" s="612"/>
      <c r="CN25" s="612"/>
      <c r="CO25" s="612"/>
      <c r="CP25" s="612"/>
      <c r="CQ25" s="613"/>
      <c r="CR25" s="614">
        <v>2008389</v>
      </c>
      <c r="CS25" s="623"/>
      <c r="CT25" s="623"/>
      <c r="CU25" s="623"/>
      <c r="CV25" s="623"/>
      <c r="CW25" s="623"/>
      <c r="CX25" s="623"/>
      <c r="CY25" s="624"/>
      <c r="CZ25" s="617">
        <v>11</v>
      </c>
      <c r="DA25" s="625"/>
      <c r="DB25" s="625"/>
      <c r="DC25" s="626"/>
      <c r="DD25" s="620">
        <v>1780121</v>
      </c>
      <c r="DE25" s="623"/>
      <c r="DF25" s="623"/>
      <c r="DG25" s="623"/>
      <c r="DH25" s="623"/>
      <c r="DI25" s="623"/>
      <c r="DJ25" s="623"/>
      <c r="DK25" s="624"/>
      <c r="DL25" s="620">
        <v>1535189</v>
      </c>
      <c r="DM25" s="623"/>
      <c r="DN25" s="623"/>
      <c r="DO25" s="623"/>
      <c r="DP25" s="623"/>
      <c r="DQ25" s="623"/>
      <c r="DR25" s="623"/>
      <c r="DS25" s="623"/>
      <c r="DT25" s="623"/>
      <c r="DU25" s="623"/>
      <c r="DV25" s="624"/>
      <c r="DW25" s="617">
        <v>16.2</v>
      </c>
      <c r="DX25" s="625"/>
      <c r="DY25" s="625"/>
      <c r="DZ25" s="625"/>
      <c r="EA25" s="625"/>
      <c r="EB25" s="625"/>
      <c r="EC25" s="639"/>
    </row>
    <row r="26" spans="2:133" ht="11.25" customHeight="1" x14ac:dyDescent="0.15">
      <c r="B26" s="611" t="s">
        <v>282</v>
      </c>
      <c r="C26" s="612"/>
      <c r="D26" s="612"/>
      <c r="E26" s="612"/>
      <c r="F26" s="612"/>
      <c r="G26" s="612"/>
      <c r="H26" s="612"/>
      <c r="I26" s="612"/>
      <c r="J26" s="612"/>
      <c r="K26" s="612"/>
      <c r="L26" s="612"/>
      <c r="M26" s="612"/>
      <c r="N26" s="612"/>
      <c r="O26" s="612"/>
      <c r="P26" s="612"/>
      <c r="Q26" s="613"/>
      <c r="R26" s="614">
        <v>2229</v>
      </c>
      <c r="S26" s="615"/>
      <c r="T26" s="615"/>
      <c r="U26" s="615"/>
      <c r="V26" s="615"/>
      <c r="W26" s="615"/>
      <c r="X26" s="615"/>
      <c r="Y26" s="616"/>
      <c r="Z26" s="650">
        <v>0</v>
      </c>
      <c r="AA26" s="650"/>
      <c r="AB26" s="650"/>
      <c r="AC26" s="650"/>
      <c r="AD26" s="651">
        <v>2229</v>
      </c>
      <c r="AE26" s="651"/>
      <c r="AF26" s="651"/>
      <c r="AG26" s="651"/>
      <c r="AH26" s="651"/>
      <c r="AI26" s="651"/>
      <c r="AJ26" s="651"/>
      <c r="AK26" s="651"/>
      <c r="AL26" s="617">
        <v>0</v>
      </c>
      <c r="AM26" s="618"/>
      <c r="AN26" s="618"/>
      <c r="AO26" s="652"/>
      <c r="AP26" s="611" t="s">
        <v>283</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284</v>
      </c>
      <c r="CE26" s="612"/>
      <c r="CF26" s="612"/>
      <c r="CG26" s="612"/>
      <c r="CH26" s="612"/>
      <c r="CI26" s="612"/>
      <c r="CJ26" s="612"/>
      <c r="CK26" s="612"/>
      <c r="CL26" s="612"/>
      <c r="CM26" s="612"/>
      <c r="CN26" s="612"/>
      <c r="CO26" s="612"/>
      <c r="CP26" s="612"/>
      <c r="CQ26" s="613"/>
      <c r="CR26" s="614">
        <v>1164473</v>
      </c>
      <c r="CS26" s="615"/>
      <c r="CT26" s="615"/>
      <c r="CU26" s="615"/>
      <c r="CV26" s="615"/>
      <c r="CW26" s="615"/>
      <c r="CX26" s="615"/>
      <c r="CY26" s="616"/>
      <c r="CZ26" s="617">
        <v>6.4</v>
      </c>
      <c r="DA26" s="625"/>
      <c r="DB26" s="625"/>
      <c r="DC26" s="626"/>
      <c r="DD26" s="620">
        <v>1027311</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285</v>
      </c>
      <c r="C27" s="612"/>
      <c r="D27" s="612"/>
      <c r="E27" s="612"/>
      <c r="F27" s="612"/>
      <c r="G27" s="612"/>
      <c r="H27" s="612"/>
      <c r="I27" s="612"/>
      <c r="J27" s="612"/>
      <c r="K27" s="612"/>
      <c r="L27" s="612"/>
      <c r="M27" s="612"/>
      <c r="N27" s="612"/>
      <c r="O27" s="612"/>
      <c r="P27" s="612"/>
      <c r="Q27" s="613"/>
      <c r="R27" s="614">
        <v>113685</v>
      </c>
      <c r="S27" s="615"/>
      <c r="T27" s="615"/>
      <c r="U27" s="615"/>
      <c r="V27" s="615"/>
      <c r="W27" s="615"/>
      <c r="X27" s="615"/>
      <c r="Y27" s="616"/>
      <c r="Z27" s="650">
        <v>0.6</v>
      </c>
      <c r="AA27" s="650"/>
      <c r="AB27" s="650"/>
      <c r="AC27" s="650"/>
      <c r="AD27" s="651" t="s">
        <v>122</v>
      </c>
      <c r="AE27" s="651"/>
      <c r="AF27" s="651"/>
      <c r="AG27" s="651"/>
      <c r="AH27" s="651"/>
      <c r="AI27" s="651"/>
      <c r="AJ27" s="651"/>
      <c r="AK27" s="651"/>
      <c r="AL27" s="617" t="s">
        <v>122</v>
      </c>
      <c r="AM27" s="618"/>
      <c r="AN27" s="618"/>
      <c r="AO27" s="652"/>
      <c r="AP27" s="611" t="s">
        <v>286</v>
      </c>
      <c r="AQ27" s="612"/>
      <c r="AR27" s="612"/>
      <c r="AS27" s="612"/>
      <c r="AT27" s="612"/>
      <c r="AU27" s="612"/>
      <c r="AV27" s="612"/>
      <c r="AW27" s="612"/>
      <c r="AX27" s="612"/>
      <c r="AY27" s="612"/>
      <c r="AZ27" s="612"/>
      <c r="BA27" s="612"/>
      <c r="BB27" s="612"/>
      <c r="BC27" s="612"/>
      <c r="BD27" s="612"/>
      <c r="BE27" s="612"/>
      <c r="BF27" s="613"/>
      <c r="BG27" s="614">
        <v>2167052</v>
      </c>
      <c r="BH27" s="615"/>
      <c r="BI27" s="615"/>
      <c r="BJ27" s="615"/>
      <c r="BK27" s="615"/>
      <c r="BL27" s="615"/>
      <c r="BM27" s="615"/>
      <c r="BN27" s="616"/>
      <c r="BO27" s="650">
        <v>100</v>
      </c>
      <c r="BP27" s="650"/>
      <c r="BQ27" s="650"/>
      <c r="BR27" s="650"/>
      <c r="BS27" s="651">
        <v>25645</v>
      </c>
      <c r="BT27" s="651"/>
      <c r="BU27" s="651"/>
      <c r="BV27" s="651"/>
      <c r="BW27" s="651"/>
      <c r="BX27" s="651"/>
      <c r="BY27" s="651"/>
      <c r="BZ27" s="651"/>
      <c r="CA27" s="651"/>
      <c r="CB27" s="682"/>
      <c r="CD27" s="611" t="s">
        <v>287</v>
      </c>
      <c r="CE27" s="612"/>
      <c r="CF27" s="612"/>
      <c r="CG27" s="612"/>
      <c r="CH27" s="612"/>
      <c r="CI27" s="612"/>
      <c r="CJ27" s="612"/>
      <c r="CK27" s="612"/>
      <c r="CL27" s="612"/>
      <c r="CM27" s="612"/>
      <c r="CN27" s="612"/>
      <c r="CO27" s="612"/>
      <c r="CP27" s="612"/>
      <c r="CQ27" s="613"/>
      <c r="CR27" s="614">
        <v>2708658</v>
      </c>
      <c r="CS27" s="623"/>
      <c r="CT27" s="623"/>
      <c r="CU27" s="623"/>
      <c r="CV27" s="623"/>
      <c r="CW27" s="623"/>
      <c r="CX27" s="623"/>
      <c r="CY27" s="624"/>
      <c r="CZ27" s="617">
        <v>14.8</v>
      </c>
      <c r="DA27" s="625"/>
      <c r="DB27" s="625"/>
      <c r="DC27" s="626"/>
      <c r="DD27" s="620">
        <v>943928</v>
      </c>
      <c r="DE27" s="623"/>
      <c r="DF27" s="623"/>
      <c r="DG27" s="623"/>
      <c r="DH27" s="623"/>
      <c r="DI27" s="623"/>
      <c r="DJ27" s="623"/>
      <c r="DK27" s="624"/>
      <c r="DL27" s="620">
        <v>460328</v>
      </c>
      <c r="DM27" s="623"/>
      <c r="DN27" s="623"/>
      <c r="DO27" s="623"/>
      <c r="DP27" s="623"/>
      <c r="DQ27" s="623"/>
      <c r="DR27" s="623"/>
      <c r="DS27" s="623"/>
      <c r="DT27" s="623"/>
      <c r="DU27" s="623"/>
      <c r="DV27" s="624"/>
      <c r="DW27" s="617">
        <v>4.9000000000000004</v>
      </c>
      <c r="DX27" s="625"/>
      <c r="DY27" s="625"/>
      <c r="DZ27" s="625"/>
      <c r="EA27" s="625"/>
      <c r="EB27" s="625"/>
      <c r="EC27" s="639"/>
    </row>
    <row r="28" spans="2:133" ht="11.25" customHeight="1" x14ac:dyDescent="0.15">
      <c r="B28" s="611" t="s">
        <v>288</v>
      </c>
      <c r="C28" s="612"/>
      <c r="D28" s="612"/>
      <c r="E28" s="612"/>
      <c r="F28" s="612"/>
      <c r="G28" s="612"/>
      <c r="H28" s="612"/>
      <c r="I28" s="612"/>
      <c r="J28" s="612"/>
      <c r="K28" s="612"/>
      <c r="L28" s="612"/>
      <c r="M28" s="612"/>
      <c r="N28" s="612"/>
      <c r="O28" s="612"/>
      <c r="P28" s="612"/>
      <c r="Q28" s="613"/>
      <c r="R28" s="614">
        <v>162566</v>
      </c>
      <c r="S28" s="615"/>
      <c r="T28" s="615"/>
      <c r="U28" s="615"/>
      <c r="V28" s="615"/>
      <c r="W28" s="615"/>
      <c r="X28" s="615"/>
      <c r="Y28" s="616"/>
      <c r="Z28" s="650">
        <v>0.9</v>
      </c>
      <c r="AA28" s="650"/>
      <c r="AB28" s="650"/>
      <c r="AC28" s="650"/>
      <c r="AD28" s="651">
        <v>15979</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289</v>
      </c>
      <c r="CE28" s="612"/>
      <c r="CF28" s="612"/>
      <c r="CG28" s="612"/>
      <c r="CH28" s="612"/>
      <c r="CI28" s="612"/>
      <c r="CJ28" s="612"/>
      <c r="CK28" s="612"/>
      <c r="CL28" s="612"/>
      <c r="CM28" s="612"/>
      <c r="CN28" s="612"/>
      <c r="CO28" s="612"/>
      <c r="CP28" s="612"/>
      <c r="CQ28" s="613"/>
      <c r="CR28" s="614">
        <v>2344900</v>
      </c>
      <c r="CS28" s="615"/>
      <c r="CT28" s="615"/>
      <c r="CU28" s="615"/>
      <c r="CV28" s="615"/>
      <c r="CW28" s="615"/>
      <c r="CX28" s="615"/>
      <c r="CY28" s="616"/>
      <c r="CZ28" s="617">
        <v>12.8</v>
      </c>
      <c r="DA28" s="625"/>
      <c r="DB28" s="625"/>
      <c r="DC28" s="626"/>
      <c r="DD28" s="620">
        <v>2269834</v>
      </c>
      <c r="DE28" s="615"/>
      <c r="DF28" s="615"/>
      <c r="DG28" s="615"/>
      <c r="DH28" s="615"/>
      <c r="DI28" s="615"/>
      <c r="DJ28" s="615"/>
      <c r="DK28" s="616"/>
      <c r="DL28" s="620">
        <v>2269834</v>
      </c>
      <c r="DM28" s="615"/>
      <c r="DN28" s="615"/>
      <c r="DO28" s="615"/>
      <c r="DP28" s="615"/>
      <c r="DQ28" s="615"/>
      <c r="DR28" s="615"/>
      <c r="DS28" s="615"/>
      <c r="DT28" s="615"/>
      <c r="DU28" s="615"/>
      <c r="DV28" s="616"/>
      <c r="DW28" s="617">
        <v>23.9</v>
      </c>
      <c r="DX28" s="625"/>
      <c r="DY28" s="625"/>
      <c r="DZ28" s="625"/>
      <c r="EA28" s="625"/>
      <c r="EB28" s="625"/>
      <c r="EC28" s="639"/>
    </row>
    <row r="29" spans="2:133" ht="11.25" customHeight="1" x14ac:dyDescent="0.15">
      <c r="B29" s="611" t="s">
        <v>290</v>
      </c>
      <c r="C29" s="612"/>
      <c r="D29" s="612"/>
      <c r="E29" s="612"/>
      <c r="F29" s="612"/>
      <c r="G29" s="612"/>
      <c r="H29" s="612"/>
      <c r="I29" s="612"/>
      <c r="J29" s="612"/>
      <c r="K29" s="612"/>
      <c r="L29" s="612"/>
      <c r="M29" s="612"/>
      <c r="N29" s="612"/>
      <c r="O29" s="612"/>
      <c r="P29" s="612"/>
      <c r="Q29" s="613"/>
      <c r="R29" s="614">
        <v>63843</v>
      </c>
      <c r="S29" s="615"/>
      <c r="T29" s="615"/>
      <c r="U29" s="615"/>
      <c r="V29" s="615"/>
      <c r="W29" s="615"/>
      <c r="X29" s="615"/>
      <c r="Y29" s="616"/>
      <c r="Z29" s="650">
        <v>0.3</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291</v>
      </c>
      <c r="CE29" s="628"/>
      <c r="CF29" s="611" t="s">
        <v>66</v>
      </c>
      <c r="CG29" s="612"/>
      <c r="CH29" s="612"/>
      <c r="CI29" s="612"/>
      <c r="CJ29" s="612"/>
      <c r="CK29" s="612"/>
      <c r="CL29" s="612"/>
      <c r="CM29" s="612"/>
      <c r="CN29" s="612"/>
      <c r="CO29" s="612"/>
      <c r="CP29" s="612"/>
      <c r="CQ29" s="613"/>
      <c r="CR29" s="614">
        <v>2344869</v>
      </c>
      <c r="CS29" s="623"/>
      <c r="CT29" s="623"/>
      <c r="CU29" s="623"/>
      <c r="CV29" s="623"/>
      <c r="CW29" s="623"/>
      <c r="CX29" s="623"/>
      <c r="CY29" s="624"/>
      <c r="CZ29" s="617">
        <v>12.8</v>
      </c>
      <c r="DA29" s="625"/>
      <c r="DB29" s="625"/>
      <c r="DC29" s="626"/>
      <c r="DD29" s="620">
        <v>2269803</v>
      </c>
      <c r="DE29" s="623"/>
      <c r="DF29" s="623"/>
      <c r="DG29" s="623"/>
      <c r="DH29" s="623"/>
      <c r="DI29" s="623"/>
      <c r="DJ29" s="623"/>
      <c r="DK29" s="624"/>
      <c r="DL29" s="620">
        <v>2269803</v>
      </c>
      <c r="DM29" s="623"/>
      <c r="DN29" s="623"/>
      <c r="DO29" s="623"/>
      <c r="DP29" s="623"/>
      <c r="DQ29" s="623"/>
      <c r="DR29" s="623"/>
      <c r="DS29" s="623"/>
      <c r="DT29" s="623"/>
      <c r="DU29" s="623"/>
      <c r="DV29" s="624"/>
      <c r="DW29" s="617">
        <v>23.9</v>
      </c>
      <c r="DX29" s="625"/>
      <c r="DY29" s="625"/>
      <c r="DZ29" s="625"/>
      <c r="EA29" s="625"/>
      <c r="EB29" s="625"/>
      <c r="EC29" s="639"/>
    </row>
    <row r="30" spans="2:133" ht="11.25" customHeight="1" x14ac:dyDescent="0.15">
      <c r="B30" s="611" t="s">
        <v>292</v>
      </c>
      <c r="C30" s="612"/>
      <c r="D30" s="612"/>
      <c r="E30" s="612"/>
      <c r="F30" s="612"/>
      <c r="G30" s="612"/>
      <c r="H30" s="612"/>
      <c r="I30" s="612"/>
      <c r="J30" s="612"/>
      <c r="K30" s="612"/>
      <c r="L30" s="612"/>
      <c r="M30" s="612"/>
      <c r="N30" s="612"/>
      <c r="O30" s="612"/>
      <c r="P30" s="612"/>
      <c r="Q30" s="613"/>
      <c r="R30" s="614">
        <v>2364229</v>
      </c>
      <c r="S30" s="615"/>
      <c r="T30" s="615"/>
      <c r="U30" s="615"/>
      <c r="V30" s="615"/>
      <c r="W30" s="615"/>
      <c r="X30" s="615"/>
      <c r="Y30" s="616"/>
      <c r="Z30" s="650">
        <v>12.8</v>
      </c>
      <c r="AA30" s="650"/>
      <c r="AB30" s="650"/>
      <c r="AC30" s="650"/>
      <c r="AD30" s="651" t="s">
        <v>122</v>
      </c>
      <c r="AE30" s="651"/>
      <c r="AF30" s="651"/>
      <c r="AG30" s="651"/>
      <c r="AH30" s="651"/>
      <c r="AI30" s="651"/>
      <c r="AJ30" s="651"/>
      <c r="AK30" s="651"/>
      <c r="AL30" s="617" t="s">
        <v>122</v>
      </c>
      <c r="AM30" s="618"/>
      <c r="AN30" s="618"/>
      <c r="AO30" s="652"/>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11" t="s">
        <v>295</v>
      </c>
      <c r="CG30" s="612"/>
      <c r="CH30" s="612"/>
      <c r="CI30" s="612"/>
      <c r="CJ30" s="612"/>
      <c r="CK30" s="612"/>
      <c r="CL30" s="612"/>
      <c r="CM30" s="612"/>
      <c r="CN30" s="612"/>
      <c r="CO30" s="612"/>
      <c r="CP30" s="612"/>
      <c r="CQ30" s="613"/>
      <c r="CR30" s="614">
        <v>2256891</v>
      </c>
      <c r="CS30" s="615"/>
      <c r="CT30" s="615"/>
      <c r="CU30" s="615"/>
      <c r="CV30" s="615"/>
      <c r="CW30" s="615"/>
      <c r="CX30" s="615"/>
      <c r="CY30" s="616"/>
      <c r="CZ30" s="617">
        <v>12.3</v>
      </c>
      <c r="DA30" s="625"/>
      <c r="DB30" s="625"/>
      <c r="DC30" s="626"/>
      <c r="DD30" s="620">
        <v>2186285</v>
      </c>
      <c r="DE30" s="615"/>
      <c r="DF30" s="615"/>
      <c r="DG30" s="615"/>
      <c r="DH30" s="615"/>
      <c r="DI30" s="615"/>
      <c r="DJ30" s="615"/>
      <c r="DK30" s="616"/>
      <c r="DL30" s="620">
        <v>2186285</v>
      </c>
      <c r="DM30" s="615"/>
      <c r="DN30" s="615"/>
      <c r="DO30" s="615"/>
      <c r="DP30" s="615"/>
      <c r="DQ30" s="615"/>
      <c r="DR30" s="615"/>
      <c r="DS30" s="615"/>
      <c r="DT30" s="615"/>
      <c r="DU30" s="615"/>
      <c r="DV30" s="616"/>
      <c r="DW30" s="617">
        <v>23.1</v>
      </c>
      <c r="DX30" s="625"/>
      <c r="DY30" s="625"/>
      <c r="DZ30" s="625"/>
      <c r="EA30" s="625"/>
      <c r="EB30" s="625"/>
      <c r="EC30" s="639"/>
    </row>
    <row r="31" spans="2:133" ht="11.25" customHeight="1" x14ac:dyDescent="0.15">
      <c r="B31" s="683" t="s">
        <v>296</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297</v>
      </c>
      <c r="AQ31" s="676"/>
      <c r="AR31" s="676"/>
      <c r="AS31" s="676"/>
      <c r="AT31" s="677" t="s">
        <v>298</v>
      </c>
      <c r="AU31" s="212"/>
      <c r="AV31" s="212"/>
      <c r="AW31" s="212"/>
      <c r="AX31" s="663" t="s">
        <v>176</v>
      </c>
      <c r="AY31" s="664"/>
      <c r="AZ31" s="664"/>
      <c r="BA31" s="664"/>
      <c r="BB31" s="664"/>
      <c r="BC31" s="664"/>
      <c r="BD31" s="664"/>
      <c r="BE31" s="664"/>
      <c r="BF31" s="665"/>
      <c r="BG31" s="671">
        <v>99.1</v>
      </c>
      <c r="BH31" s="672"/>
      <c r="BI31" s="672"/>
      <c r="BJ31" s="672"/>
      <c r="BK31" s="672"/>
      <c r="BL31" s="672"/>
      <c r="BM31" s="673">
        <v>96.4</v>
      </c>
      <c r="BN31" s="672"/>
      <c r="BO31" s="672"/>
      <c r="BP31" s="672"/>
      <c r="BQ31" s="674"/>
      <c r="BR31" s="671">
        <v>99.2</v>
      </c>
      <c r="BS31" s="672"/>
      <c r="BT31" s="672"/>
      <c r="BU31" s="672"/>
      <c r="BV31" s="672"/>
      <c r="BW31" s="672"/>
      <c r="BX31" s="673">
        <v>96.4</v>
      </c>
      <c r="BY31" s="672"/>
      <c r="BZ31" s="672"/>
      <c r="CA31" s="672"/>
      <c r="CB31" s="674"/>
      <c r="CD31" s="629"/>
      <c r="CE31" s="630"/>
      <c r="CF31" s="611" t="s">
        <v>299</v>
      </c>
      <c r="CG31" s="612"/>
      <c r="CH31" s="612"/>
      <c r="CI31" s="612"/>
      <c r="CJ31" s="612"/>
      <c r="CK31" s="612"/>
      <c r="CL31" s="612"/>
      <c r="CM31" s="612"/>
      <c r="CN31" s="612"/>
      <c r="CO31" s="612"/>
      <c r="CP31" s="612"/>
      <c r="CQ31" s="613"/>
      <c r="CR31" s="614">
        <v>87978</v>
      </c>
      <c r="CS31" s="623"/>
      <c r="CT31" s="623"/>
      <c r="CU31" s="623"/>
      <c r="CV31" s="623"/>
      <c r="CW31" s="623"/>
      <c r="CX31" s="623"/>
      <c r="CY31" s="624"/>
      <c r="CZ31" s="617">
        <v>0.5</v>
      </c>
      <c r="DA31" s="625"/>
      <c r="DB31" s="625"/>
      <c r="DC31" s="626"/>
      <c r="DD31" s="620">
        <v>83518</v>
      </c>
      <c r="DE31" s="623"/>
      <c r="DF31" s="623"/>
      <c r="DG31" s="623"/>
      <c r="DH31" s="623"/>
      <c r="DI31" s="623"/>
      <c r="DJ31" s="623"/>
      <c r="DK31" s="624"/>
      <c r="DL31" s="620">
        <v>83518</v>
      </c>
      <c r="DM31" s="623"/>
      <c r="DN31" s="623"/>
      <c r="DO31" s="623"/>
      <c r="DP31" s="623"/>
      <c r="DQ31" s="623"/>
      <c r="DR31" s="623"/>
      <c r="DS31" s="623"/>
      <c r="DT31" s="623"/>
      <c r="DU31" s="623"/>
      <c r="DV31" s="624"/>
      <c r="DW31" s="617">
        <v>0.9</v>
      </c>
      <c r="DX31" s="625"/>
      <c r="DY31" s="625"/>
      <c r="DZ31" s="625"/>
      <c r="EA31" s="625"/>
      <c r="EB31" s="625"/>
      <c r="EC31" s="639"/>
    </row>
    <row r="32" spans="2:133" ht="11.25" customHeight="1" x14ac:dyDescent="0.15">
      <c r="B32" s="611" t="s">
        <v>300</v>
      </c>
      <c r="C32" s="612"/>
      <c r="D32" s="612"/>
      <c r="E32" s="612"/>
      <c r="F32" s="612"/>
      <c r="G32" s="612"/>
      <c r="H32" s="612"/>
      <c r="I32" s="612"/>
      <c r="J32" s="612"/>
      <c r="K32" s="612"/>
      <c r="L32" s="612"/>
      <c r="M32" s="612"/>
      <c r="N32" s="612"/>
      <c r="O32" s="612"/>
      <c r="P32" s="612"/>
      <c r="Q32" s="613"/>
      <c r="R32" s="614">
        <v>1583625</v>
      </c>
      <c r="S32" s="615"/>
      <c r="T32" s="615"/>
      <c r="U32" s="615"/>
      <c r="V32" s="615"/>
      <c r="W32" s="615"/>
      <c r="X32" s="615"/>
      <c r="Y32" s="616"/>
      <c r="Z32" s="650">
        <v>8.6</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301</v>
      </c>
      <c r="AX32" s="611" t="s">
        <v>302</v>
      </c>
      <c r="AY32" s="612"/>
      <c r="AZ32" s="612"/>
      <c r="BA32" s="612"/>
      <c r="BB32" s="612"/>
      <c r="BC32" s="612"/>
      <c r="BD32" s="612"/>
      <c r="BE32" s="612"/>
      <c r="BF32" s="613"/>
      <c r="BG32" s="670">
        <v>99.3</v>
      </c>
      <c r="BH32" s="623"/>
      <c r="BI32" s="623"/>
      <c r="BJ32" s="623"/>
      <c r="BK32" s="623"/>
      <c r="BL32" s="623"/>
      <c r="BM32" s="618">
        <v>97.8</v>
      </c>
      <c r="BN32" s="623"/>
      <c r="BO32" s="623"/>
      <c r="BP32" s="623"/>
      <c r="BQ32" s="648"/>
      <c r="BR32" s="670">
        <v>99.4</v>
      </c>
      <c r="BS32" s="623"/>
      <c r="BT32" s="623"/>
      <c r="BU32" s="623"/>
      <c r="BV32" s="623"/>
      <c r="BW32" s="623"/>
      <c r="BX32" s="618">
        <v>97.9</v>
      </c>
      <c r="BY32" s="623"/>
      <c r="BZ32" s="623"/>
      <c r="CA32" s="623"/>
      <c r="CB32" s="648"/>
      <c r="CD32" s="631"/>
      <c r="CE32" s="632"/>
      <c r="CF32" s="611" t="s">
        <v>303</v>
      </c>
      <c r="CG32" s="612"/>
      <c r="CH32" s="612"/>
      <c r="CI32" s="612"/>
      <c r="CJ32" s="612"/>
      <c r="CK32" s="612"/>
      <c r="CL32" s="612"/>
      <c r="CM32" s="612"/>
      <c r="CN32" s="612"/>
      <c r="CO32" s="612"/>
      <c r="CP32" s="612"/>
      <c r="CQ32" s="613"/>
      <c r="CR32" s="614">
        <v>31</v>
      </c>
      <c r="CS32" s="615"/>
      <c r="CT32" s="615"/>
      <c r="CU32" s="615"/>
      <c r="CV32" s="615"/>
      <c r="CW32" s="615"/>
      <c r="CX32" s="615"/>
      <c r="CY32" s="616"/>
      <c r="CZ32" s="617">
        <v>0</v>
      </c>
      <c r="DA32" s="625"/>
      <c r="DB32" s="625"/>
      <c r="DC32" s="626"/>
      <c r="DD32" s="620">
        <v>31</v>
      </c>
      <c r="DE32" s="615"/>
      <c r="DF32" s="615"/>
      <c r="DG32" s="615"/>
      <c r="DH32" s="615"/>
      <c r="DI32" s="615"/>
      <c r="DJ32" s="615"/>
      <c r="DK32" s="616"/>
      <c r="DL32" s="620">
        <v>31</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304</v>
      </c>
      <c r="C33" s="612"/>
      <c r="D33" s="612"/>
      <c r="E33" s="612"/>
      <c r="F33" s="612"/>
      <c r="G33" s="612"/>
      <c r="H33" s="612"/>
      <c r="I33" s="612"/>
      <c r="J33" s="612"/>
      <c r="K33" s="612"/>
      <c r="L33" s="612"/>
      <c r="M33" s="612"/>
      <c r="N33" s="612"/>
      <c r="O33" s="612"/>
      <c r="P33" s="612"/>
      <c r="Q33" s="613"/>
      <c r="R33" s="614">
        <v>40746</v>
      </c>
      <c r="S33" s="615"/>
      <c r="T33" s="615"/>
      <c r="U33" s="615"/>
      <c r="V33" s="615"/>
      <c r="W33" s="615"/>
      <c r="X33" s="615"/>
      <c r="Y33" s="616"/>
      <c r="Z33" s="650">
        <v>0.2</v>
      </c>
      <c r="AA33" s="650"/>
      <c r="AB33" s="650"/>
      <c r="AC33" s="650"/>
      <c r="AD33" s="651">
        <v>30737</v>
      </c>
      <c r="AE33" s="651"/>
      <c r="AF33" s="651"/>
      <c r="AG33" s="651"/>
      <c r="AH33" s="651"/>
      <c r="AI33" s="651"/>
      <c r="AJ33" s="651"/>
      <c r="AK33" s="651"/>
      <c r="AL33" s="617">
        <v>0.3</v>
      </c>
      <c r="AM33" s="618"/>
      <c r="AN33" s="618"/>
      <c r="AO33" s="652"/>
      <c r="AP33" s="655"/>
      <c r="AQ33" s="656"/>
      <c r="AR33" s="656"/>
      <c r="AS33" s="656"/>
      <c r="AT33" s="679"/>
      <c r="AU33" s="213"/>
      <c r="AV33" s="213"/>
      <c r="AW33" s="213"/>
      <c r="AX33" s="595" t="s">
        <v>305</v>
      </c>
      <c r="AY33" s="596"/>
      <c r="AZ33" s="596"/>
      <c r="BA33" s="596"/>
      <c r="BB33" s="596"/>
      <c r="BC33" s="596"/>
      <c r="BD33" s="596"/>
      <c r="BE33" s="596"/>
      <c r="BF33" s="597"/>
      <c r="BG33" s="669">
        <v>98.7</v>
      </c>
      <c r="BH33" s="599"/>
      <c r="BI33" s="599"/>
      <c r="BJ33" s="599"/>
      <c r="BK33" s="599"/>
      <c r="BL33" s="599"/>
      <c r="BM33" s="643">
        <v>94</v>
      </c>
      <c r="BN33" s="599"/>
      <c r="BO33" s="599"/>
      <c r="BP33" s="599"/>
      <c r="BQ33" s="637"/>
      <c r="BR33" s="669">
        <v>98.7</v>
      </c>
      <c r="BS33" s="599"/>
      <c r="BT33" s="599"/>
      <c r="BU33" s="599"/>
      <c r="BV33" s="599"/>
      <c r="BW33" s="599"/>
      <c r="BX33" s="643">
        <v>93.9</v>
      </c>
      <c r="BY33" s="599"/>
      <c r="BZ33" s="599"/>
      <c r="CA33" s="599"/>
      <c r="CB33" s="637"/>
      <c r="CD33" s="611" t="s">
        <v>306</v>
      </c>
      <c r="CE33" s="612"/>
      <c r="CF33" s="612"/>
      <c r="CG33" s="612"/>
      <c r="CH33" s="612"/>
      <c r="CI33" s="612"/>
      <c r="CJ33" s="612"/>
      <c r="CK33" s="612"/>
      <c r="CL33" s="612"/>
      <c r="CM33" s="612"/>
      <c r="CN33" s="612"/>
      <c r="CO33" s="612"/>
      <c r="CP33" s="612"/>
      <c r="CQ33" s="613"/>
      <c r="CR33" s="614">
        <v>9597924</v>
      </c>
      <c r="CS33" s="623"/>
      <c r="CT33" s="623"/>
      <c r="CU33" s="623"/>
      <c r="CV33" s="623"/>
      <c r="CW33" s="623"/>
      <c r="CX33" s="623"/>
      <c r="CY33" s="624"/>
      <c r="CZ33" s="617">
        <v>52.5</v>
      </c>
      <c r="DA33" s="625"/>
      <c r="DB33" s="625"/>
      <c r="DC33" s="626"/>
      <c r="DD33" s="620">
        <v>6432909</v>
      </c>
      <c r="DE33" s="623"/>
      <c r="DF33" s="623"/>
      <c r="DG33" s="623"/>
      <c r="DH33" s="623"/>
      <c r="DI33" s="623"/>
      <c r="DJ33" s="623"/>
      <c r="DK33" s="624"/>
      <c r="DL33" s="620">
        <v>3408730</v>
      </c>
      <c r="DM33" s="623"/>
      <c r="DN33" s="623"/>
      <c r="DO33" s="623"/>
      <c r="DP33" s="623"/>
      <c r="DQ33" s="623"/>
      <c r="DR33" s="623"/>
      <c r="DS33" s="623"/>
      <c r="DT33" s="623"/>
      <c r="DU33" s="623"/>
      <c r="DV33" s="624"/>
      <c r="DW33" s="617">
        <v>36</v>
      </c>
      <c r="DX33" s="625"/>
      <c r="DY33" s="625"/>
      <c r="DZ33" s="625"/>
      <c r="EA33" s="625"/>
      <c r="EB33" s="625"/>
      <c r="EC33" s="639"/>
    </row>
    <row r="34" spans="2:133" ht="11.25" customHeight="1" x14ac:dyDescent="0.15">
      <c r="B34" s="611" t="s">
        <v>307</v>
      </c>
      <c r="C34" s="612"/>
      <c r="D34" s="612"/>
      <c r="E34" s="612"/>
      <c r="F34" s="612"/>
      <c r="G34" s="612"/>
      <c r="H34" s="612"/>
      <c r="I34" s="612"/>
      <c r="J34" s="612"/>
      <c r="K34" s="612"/>
      <c r="L34" s="612"/>
      <c r="M34" s="612"/>
      <c r="N34" s="612"/>
      <c r="O34" s="612"/>
      <c r="P34" s="612"/>
      <c r="Q34" s="613"/>
      <c r="R34" s="614">
        <v>657900</v>
      </c>
      <c r="S34" s="615"/>
      <c r="T34" s="615"/>
      <c r="U34" s="615"/>
      <c r="V34" s="615"/>
      <c r="W34" s="615"/>
      <c r="X34" s="615"/>
      <c r="Y34" s="616"/>
      <c r="Z34" s="650">
        <v>3.6</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308</v>
      </c>
      <c r="CE34" s="612"/>
      <c r="CF34" s="612"/>
      <c r="CG34" s="612"/>
      <c r="CH34" s="612"/>
      <c r="CI34" s="612"/>
      <c r="CJ34" s="612"/>
      <c r="CK34" s="612"/>
      <c r="CL34" s="612"/>
      <c r="CM34" s="612"/>
      <c r="CN34" s="612"/>
      <c r="CO34" s="612"/>
      <c r="CP34" s="612"/>
      <c r="CQ34" s="613"/>
      <c r="CR34" s="614">
        <v>2443534</v>
      </c>
      <c r="CS34" s="615"/>
      <c r="CT34" s="615"/>
      <c r="CU34" s="615"/>
      <c r="CV34" s="615"/>
      <c r="CW34" s="615"/>
      <c r="CX34" s="615"/>
      <c r="CY34" s="616"/>
      <c r="CZ34" s="617">
        <v>13.4</v>
      </c>
      <c r="DA34" s="625"/>
      <c r="DB34" s="625"/>
      <c r="DC34" s="626"/>
      <c r="DD34" s="620">
        <v>1583466</v>
      </c>
      <c r="DE34" s="615"/>
      <c r="DF34" s="615"/>
      <c r="DG34" s="615"/>
      <c r="DH34" s="615"/>
      <c r="DI34" s="615"/>
      <c r="DJ34" s="615"/>
      <c r="DK34" s="616"/>
      <c r="DL34" s="620">
        <v>1161663</v>
      </c>
      <c r="DM34" s="615"/>
      <c r="DN34" s="615"/>
      <c r="DO34" s="615"/>
      <c r="DP34" s="615"/>
      <c r="DQ34" s="615"/>
      <c r="DR34" s="615"/>
      <c r="DS34" s="615"/>
      <c r="DT34" s="615"/>
      <c r="DU34" s="615"/>
      <c r="DV34" s="616"/>
      <c r="DW34" s="617">
        <v>12.3</v>
      </c>
      <c r="DX34" s="625"/>
      <c r="DY34" s="625"/>
      <c r="DZ34" s="625"/>
      <c r="EA34" s="625"/>
      <c r="EB34" s="625"/>
      <c r="EC34" s="639"/>
    </row>
    <row r="35" spans="2:133" ht="11.25" customHeight="1" x14ac:dyDescent="0.15">
      <c r="B35" s="611" t="s">
        <v>309</v>
      </c>
      <c r="C35" s="612"/>
      <c r="D35" s="612"/>
      <c r="E35" s="612"/>
      <c r="F35" s="612"/>
      <c r="G35" s="612"/>
      <c r="H35" s="612"/>
      <c r="I35" s="612"/>
      <c r="J35" s="612"/>
      <c r="K35" s="612"/>
      <c r="L35" s="612"/>
      <c r="M35" s="612"/>
      <c r="N35" s="612"/>
      <c r="O35" s="612"/>
      <c r="P35" s="612"/>
      <c r="Q35" s="613"/>
      <c r="R35" s="614">
        <v>618048</v>
      </c>
      <c r="S35" s="615"/>
      <c r="T35" s="615"/>
      <c r="U35" s="615"/>
      <c r="V35" s="615"/>
      <c r="W35" s="615"/>
      <c r="X35" s="615"/>
      <c r="Y35" s="616"/>
      <c r="Z35" s="650">
        <v>3.4</v>
      </c>
      <c r="AA35" s="650"/>
      <c r="AB35" s="650"/>
      <c r="AC35" s="650"/>
      <c r="AD35" s="651" t="s">
        <v>122</v>
      </c>
      <c r="AE35" s="651"/>
      <c r="AF35" s="651"/>
      <c r="AG35" s="651"/>
      <c r="AH35" s="651"/>
      <c r="AI35" s="651"/>
      <c r="AJ35" s="651"/>
      <c r="AK35" s="651"/>
      <c r="AL35" s="617" t="s">
        <v>122</v>
      </c>
      <c r="AM35" s="618"/>
      <c r="AN35" s="618"/>
      <c r="AO35" s="652"/>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312</v>
      </c>
      <c r="CE35" s="612"/>
      <c r="CF35" s="612"/>
      <c r="CG35" s="612"/>
      <c r="CH35" s="612"/>
      <c r="CI35" s="612"/>
      <c r="CJ35" s="612"/>
      <c r="CK35" s="612"/>
      <c r="CL35" s="612"/>
      <c r="CM35" s="612"/>
      <c r="CN35" s="612"/>
      <c r="CO35" s="612"/>
      <c r="CP35" s="612"/>
      <c r="CQ35" s="613"/>
      <c r="CR35" s="614">
        <v>610369</v>
      </c>
      <c r="CS35" s="623"/>
      <c r="CT35" s="623"/>
      <c r="CU35" s="623"/>
      <c r="CV35" s="623"/>
      <c r="CW35" s="623"/>
      <c r="CX35" s="623"/>
      <c r="CY35" s="624"/>
      <c r="CZ35" s="617">
        <v>3.3</v>
      </c>
      <c r="DA35" s="625"/>
      <c r="DB35" s="625"/>
      <c r="DC35" s="626"/>
      <c r="DD35" s="620">
        <v>574928</v>
      </c>
      <c r="DE35" s="623"/>
      <c r="DF35" s="623"/>
      <c r="DG35" s="623"/>
      <c r="DH35" s="623"/>
      <c r="DI35" s="623"/>
      <c r="DJ35" s="623"/>
      <c r="DK35" s="624"/>
      <c r="DL35" s="620">
        <v>538534</v>
      </c>
      <c r="DM35" s="623"/>
      <c r="DN35" s="623"/>
      <c r="DO35" s="623"/>
      <c r="DP35" s="623"/>
      <c r="DQ35" s="623"/>
      <c r="DR35" s="623"/>
      <c r="DS35" s="623"/>
      <c r="DT35" s="623"/>
      <c r="DU35" s="623"/>
      <c r="DV35" s="624"/>
      <c r="DW35" s="617">
        <v>5.7</v>
      </c>
      <c r="DX35" s="625"/>
      <c r="DY35" s="625"/>
      <c r="DZ35" s="625"/>
      <c r="EA35" s="625"/>
      <c r="EB35" s="625"/>
      <c r="EC35" s="639"/>
    </row>
    <row r="36" spans="2:133" ht="11.25" customHeight="1" x14ac:dyDescent="0.15">
      <c r="B36" s="611" t="s">
        <v>313</v>
      </c>
      <c r="C36" s="612"/>
      <c r="D36" s="612"/>
      <c r="E36" s="612"/>
      <c r="F36" s="612"/>
      <c r="G36" s="612"/>
      <c r="H36" s="612"/>
      <c r="I36" s="612"/>
      <c r="J36" s="612"/>
      <c r="K36" s="612"/>
      <c r="L36" s="612"/>
      <c r="M36" s="612"/>
      <c r="N36" s="612"/>
      <c r="O36" s="612"/>
      <c r="P36" s="612"/>
      <c r="Q36" s="613"/>
      <c r="R36" s="614">
        <v>133310</v>
      </c>
      <c r="S36" s="615"/>
      <c r="T36" s="615"/>
      <c r="U36" s="615"/>
      <c r="V36" s="615"/>
      <c r="W36" s="615"/>
      <c r="X36" s="615"/>
      <c r="Y36" s="616"/>
      <c r="Z36" s="650">
        <v>0.7</v>
      </c>
      <c r="AA36" s="650"/>
      <c r="AB36" s="650"/>
      <c r="AC36" s="650"/>
      <c r="AD36" s="651" t="s">
        <v>122</v>
      </c>
      <c r="AE36" s="651"/>
      <c r="AF36" s="651"/>
      <c r="AG36" s="651"/>
      <c r="AH36" s="651"/>
      <c r="AI36" s="651"/>
      <c r="AJ36" s="651"/>
      <c r="AK36" s="651"/>
      <c r="AL36" s="617" t="s">
        <v>122</v>
      </c>
      <c r="AM36" s="618"/>
      <c r="AN36" s="618"/>
      <c r="AO36" s="652"/>
      <c r="AP36" s="218"/>
      <c r="AQ36" s="657" t="s">
        <v>314</v>
      </c>
      <c r="AR36" s="658"/>
      <c r="AS36" s="658"/>
      <c r="AT36" s="658"/>
      <c r="AU36" s="658"/>
      <c r="AV36" s="658"/>
      <c r="AW36" s="658"/>
      <c r="AX36" s="658"/>
      <c r="AY36" s="659"/>
      <c r="AZ36" s="660">
        <v>2714559</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4720</v>
      </c>
      <c r="BW36" s="661"/>
      <c r="BX36" s="661"/>
      <c r="BY36" s="661"/>
      <c r="BZ36" s="661"/>
      <c r="CA36" s="661"/>
      <c r="CB36" s="662"/>
      <c r="CD36" s="611" t="s">
        <v>316</v>
      </c>
      <c r="CE36" s="612"/>
      <c r="CF36" s="612"/>
      <c r="CG36" s="612"/>
      <c r="CH36" s="612"/>
      <c r="CI36" s="612"/>
      <c r="CJ36" s="612"/>
      <c r="CK36" s="612"/>
      <c r="CL36" s="612"/>
      <c r="CM36" s="612"/>
      <c r="CN36" s="612"/>
      <c r="CO36" s="612"/>
      <c r="CP36" s="612"/>
      <c r="CQ36" s="613"/>
      <c r="CR36" s="614">
        <v>3716136</v>
      </c>
      <c r="CS36" s="615"/>
      <c r="CT36" s="615"/>
      <c r="CU36" s="615"/>
      <c r="CV36" s="615"/>
      <c r="CW36" s="615"/>
      <c r="CX36" s="615"/>
      <c r="CY36" s="616"/>
      <c r="CZ36" s="617">
        <v>20.3</v>
      </c>
      <c r="DA36" s="625"/>
      <c r="DB36" s="625"/>
      <c r="DC36" s="626"/>
      <c r="DD36" s="620">
        <v>2387034</v>
      </c>
      <c r="DE36" s="615"/>
      <c r="DF36" s="615"/>
      <c r="DG36" s="615"/>
      <c r="DH36" s="615"/>
      <c r="DI36" s="615"/>
      <c r="DJ36" s="615"/>
      <c r="DK36" s="616"/>
      <c r="DL36" s="620">
        <v>909928</v>
      </c>
      <c r="DM36" s="615"/>
      <c r="DN36" s="615"/>
      <c r="DO36" s="615"/>
      <c r="DP36" s="615"/>
      <c r="DQ36" s="615"/>
      <c r="DR36" s="615"/>
      <c r="DS36" s="615"/>
      <c r="DT36" s="615"/>
      <c r="DU36" s="615"/>
      <c r="DV36" s="616"/>
      <c r="DW36" s="617">
        <v>9.6</v>
      </c>
      <c r="DX36" s="625"/>
      <c r="DY36" s="625"/>
      <c r="DZ36" s="625"/>
      <c r="EA36" s="625"/>
      <c r="EB36" s="625"/>
      <c r="EC36" s="639"/>
    </row>
    <row r="37" spans="2:133" ht="11.25" customHeight="1" x14ac:dyDescent="0.15">
      <c r="B37" s="611" t="s">
        <v>317</v>
      </c>
      <c r="C37" s="612"/>
      <c r="D37" s="612"/>
      <c r="E37" s="612"/>
      <c r="F37" s="612"/>
      <c r="G37" s="612"/>
      <c r="H37" s="612"/>
      <c r="I37" s="612"/>
      <c r="J37" s="612"/>
      <c r="K37" s="612"/>
      <c r="L37" s="612"/>
      <c r="M37" s="612"/>
      <c r="N37" s="612"/>
      <c r="O37" s="612"/>
      <c r="P37" s="612"/>
      <c r="Q37" s="613"/>
      <c r="R37" s="614">
        <v>739056</v>
      </c>
      <c r="S37" s="615"/>
      <c r="T37" s="615"/>
      <c r="U37" s="615"/>
      <c r="V37" s="615"/>
      <c r="W37" s="615"/>
      <c r="X37" s="615"/>
      <c r="Y37" s="616"/>
      <c r="Z37" s="650">
        <v>4</v>
      </c>
      <c r="AA37" s="650"/>
      <c r="AB37" s="650"/>
      <c r="AC37" s="650"/>
      <c r="AD37" s="651">
        <v>4</v>
      </c>
      <c r="AE37" s="651"/>
      <c r="AF37" s="651"/>
      <c r="AG37" s="651"/>
      <c r="AH37" s="651"/>
      <c r="AI37" s="651"/>
      <c r="AJ37" s="651"/>
      <c r="AK37" s="651"/>
      <c r="AL37" s="617">
        <v>0</v>
      </c>
      <c r="AM37" s="618"/>
      <c r="AN37" s="618"/>
      <c r="AO37" s="652"/>
      <c r="AQ37" s="645" t="s">
        <v>318</v>
      </c>
      <c r="AR37" s="646"/>
      <c r="AS37" s="646"/>
      <c r="AT37" s="646"/>
      <c r="AU37" s="646"/>
      <c r="AV37" s="646"/>
      <c r="AW37" s="646"/>
      <c r="AX37" s="646"/>
      <c r="AY37" s="647"/>
      <c r="AZ37" s="614">
        <v>1012615</v>
      </c>
      <c r="BA37" s="615"/>
      <c r="BB37" s="615"/>
      <c r="BC37" s="615"/>
      <c r="BD37" s="623"/>
      <c r="BE37" s="623"/>
      <c r="BF37" s="648"/>
      <c r="BG37" s="611" t="s">
        <v>319</v>
      </c>
      <c r="BH37" s="612"/>
      <c r="BI37" s="612"/>
      <c r="BJ37" s="612"/>
      <c r="BK37" s="612"/>
      <c r="BL37" s="612"/>
      <c r="BM37" s="612"/>
      <c r="BN37" s="612"/>
      <c r="BO37" s="612"/>
      <c r="BP37" s="612"/>
      <c r="BQ37" s="612"/>
      <c r="BR37" s="612"/>
      <c r="BS37" s="612"/>
      <c r="BT37" s="612"/>
      <c r="BU37" s="613"/>
      <c r="BV37" s="614">
        <v>-25489</v>
      </c>
      <c r="BW37" s="615"/>
      <c r="BX37" s="615"/>
      <c r="BY37" s="615"/>
      <c r="BZ37" s="615"/>
      <c r="CA37" s="615"/>
      <c r="CB37" s="649"/>
      <c r="CD37" s="611" t="s">
        <v>320</v>
      </c>
      <c r="CE37" s="612"/>
      <c r="CF37" s="612"/>
      <c r="CG37" s="612"/>
      <c r="CH37" s="612"/>
      <c r="CI37" s="612"/>
      <c r="CJ37" s="612"/>
      <c r="CK37" s="612"/>
      <c r="CL37" s="612"/>
      <c r="CM37" s="612"/>
      <c r="CN37" s="612"/>
      <c r="CO37" s="612"/>
      <c r="CP37" s="612"/>
      <c r="CQ37" s="613"/>
      <c r="CR37" s="614">
        <v>1041448</v>
      </c>
      <c r="CS37" s="623"/>
      <c r="CT37" s="623"/>
      <c r="CU37" s="623"/>
      <c r="CV37" s="623"/>
      <c r="CW37" s="623"/>
      <c r="CX37" s="623"/>
      <c r="CY37" s="624"/>
      <c r="CZ37" s="617">
        <v>5.7</v>
      </c>
      <c r="DA37" s="625"/>
      <c r="DB37" s="625"/>
      <c r="DC37" s="626"/>
      <c r="DD37" s="620">
        <v>862986</v>
      </c>
      <c r="DE37" s="623"/>
      <c r="DF37" s="623"/>
      <c r="DG37" s="623"/>
      <c r="DH37" s="623"/>
      <c r="DI37" s="623"/>
      <c r="DJ37" s="623"/>
      <c r="DK37" s="624"/>
      <c r="DL37" s="620">
        <v>590150</v>
      </c>
      <c r="DM37" s="623"/>
      <c r="DN37" s="623"/>
      <c r="DO37" s="623"/>
      <c r="DP37" s="623"/>
      <c r="DQ37" s="623"/>
      <c r="DR37" s="623"/>
      <c r="DS37" s="623"/>
      <c r="DT37" s="623"/>
      <c r="DU37" s="623"/>
      <c r="DV37" s="624"/>
      <c r="DW37" s="617">
        <v>6.2</v>
      </c>
      <c r="DX37" s="625"/>
      <c r="DY37" s="625"/>
      <c r="DZ37" s="625"/>
      <c r="EA37" s="625"/>
      <c r="EB37" s="625"/>
      <c r="EC37" s="639"/>
    </row>
    <row r="38" spans="2:133" ht="11.25" customHeight="1" x14ac:dyDescent="0.15">
      <c r="B38" s="611" t="s">
        <v>321</v>
      </c>
      <c r="C38" s="612"/>
      <c r="D38" s="612"/>
      <c r="E38" s="612"/>
      <c r="F38" s="612"/>
      <c r="G38" s="612"/>
      <c r="H38" s="612"/>
      <c r="I38" s="612"/>
      <c r="J38" s="612"/>
      <c r="K38" s="612"/>
      <c r="L38" s="612"/>
      <c r="M38" s="612"/>
      <c r="N38" s="612"/>
      <c r="O38" s="612"/>
      <c r="P38" s="612"/>
      <c r="Q38" s="613"/>
      <c r="R38" s="614">
        <v>1527892</v>
      </c>
      <c r="S38" s="615"/>
      <c r="T38" s="615"/>
      <c r="U38" s="615"/>
      <c r="V38" s="615"/>
      <c r="W38" s="615"/>
      <c r="X38" s="615"/>
      <c r="Y38" s="616"/>
      <c r="Z38" s="650">
        <v>8.3000000000000007</v>
      </c>
      <c r="AA38" s="650"/>
      <c r="AB38" s="650"/>
      <c r="AC38" s="650"/>
      <c r="AD38" s="651" t="s">
        <v>122</v>
      </c>
      <c r="AE38" s="651"/>
      <c r="AF38" s="651"/>
      <c r="AG38" s="651"/>
      <c r="AH38" s="651"/>
      <c r="AI38" s="651"/>
      <c r="AJ38" s="651"/>
      <c r="AK38" s="651"/>
      <c r="AL38" s="617" t="s">
        <v>122</v>
      </c>
      <c r="AM38" s="618"/>
      <c r="AN38" s="618"/>
      <c r="AO38" s="652"/>
      <c r="AQ38" s="645" t="s">
        <v>322</v>
      </c>
      <c r="AR38" s="646"/>
      <c r="AS38" s="646"/>
      <c r="AT38" s="646"/>
      <c r="AU38" s="646"/>
      <c r="AV38" s="646"/>
      <c r="AW38" s="646"/>
      <c r="AX38" s="646"/>
      <c r="AY38" s="647"/>
      <c r="AZ38" s="614">
        <v>466047</v>
      </c>
      <c r="BA38" s="615"/>
      <c r="BB38" s="615"/>
      <c r="BC38" s="615"/>
      <c r="BD38" s="623"/>
      <c r="BE38" s="623"/>
      <c r="BF38" s="648"/>
      <c r="BG38" s="611" t="s">
        <v>323</v>
      </c>
      <c r="BH38" s="612"/>
      <c r="BI38" s="612"/>
      <c r="BJ38" s="612"/>
      <c r="BK38" s="612"/>
      <c r="BL38" s="612"/>
      <c r="BM38" s="612"/>
      <c r="BN38" s="612"/>
      <c r="BO38" s="612"/>
      <c r="BP38" s="612"/>
      <c r="BQ38" s="612"/>
      <c r="BR38" s="612"/>
      <c r="BS38" s="612"/>
      <c r="BT38" s="612"/>
      <c r="BU38" s="613"/>
      <c r="BV38" s="614">
        <v>2693</v>
      </c>
      <c r="BW38" s="615"/>
      <c r="BX38" s="615"/>
      <c r="BY38" s="615"/>
      <c r="BZ38" s="615"/>
      <c r="CA38" s="615"/>
      <c r="CB38" s="649"/>
      <c r="CD38" s="611" t="s">
        <v>324</v>
      </c>
      <c r="CE38" s="612"/>
      <c r="CF38" s="612"/>
      <c r="CG38" s="612"/>
      <c r="CH38" s="612"/>
      <c r="CI38" s="612"/>
      <c r="CJ38" s="612"/>
      <c r="CK38" s="612"/>
      <c r="CL38" s="612"/>
      <c r="CM38" s="612"/>
      <c r="CN38" s="612"/>
      <c r="CO38" s="612"/>
      <c r="CP38" s="612"/>
      <c r="CQ38" s="613"/>
      <c r="CR38" s="614">
        <v>1169856</v>
      </c>
      <c r="CS38" s="615"/>
      <c r="CT38" s="615"/>
      <c r="CU38" s="615"/>
      <c r="CV38" s="615"/>
      <c r="CW38" s="615"/>
      <c r="CX38" s="615"/>
      <c r="CY38" s="616"/>
      <c r="CZ38" s="617">
        <v>6.4</v>
      </c>
      <c r="DA38" s="625"/>
      <c r="DB38" s="625"/>
      <c r="DC38" s="626"/>
      <c r="DD38" s="620">
        <v>936775</v>
      </c>
      <c r="DE38" s="615"/>
      <c r="DF38" s="615"/>
      <c r="DG38" s="615"/>
      <c r="DH38" s="615"/>
      <c r="DI38" s="615"/>
      <c r="DJ38" s="615"/>
      <c r="DK38" s="616"/>
      <c r="DL38" s="620">
        <v>798605</v>
      </c>
      <c r="DM38" s="615"/>
      <c r="DN38" s="615"/>
      <c r="DO38" s="615"/>
      <c r="DP38" s="615"/>
      <c r="DQ38" s="615"/>
      <c r="DR38" s="615"/>
      <c r="DS38" s="615"/>
      <c r="DT38" s="615"/>
      <c r="DU38" s="615"/>
      <c r="DV38" s="616"/>
      <c r="DW38" s="617">
        <v>8.4</v>
      </c>
      <c r="DX38" s="625"/>
      <c r="DY38" s="625"/>
      <c r="DZ38" s="625"/>
      <c r="EA38" s="625"/>
      <c r="EB38" s="625"/>
      <c r="EC38" s="639"/>
    </row>
    <row r="39" spans="2:133" ht="11.25" customHeight="1" x14ac:dyDescent="0.15">
      <c r="B39" s="611" t="s">
        <v>325</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326</v>
      </c>
      <c r="AR39" s="646"/>
      <c r="AS39" s="646"/>
      <c r="AT39" s="646"/>
      <c r="AU39" s="646"/>
      <c r="AV39" s="646"/>
      <c r="AW39" s="646"/>
      <c r="AX39" s="646"/>
      <c r="AY39" s="647"/>
      <c r="AZ39" s="614">
        <v>66041</v>
      </c>
      <c r="BA39" s="615"/>
      <c r="BB39" s="615"/>
      <c r="BC39" s="615"/>
      <c r="BD39" s="623"/>
      <c r="BE39" s="623"/>
      <c r="BF39" s="648"/>
      <c r="BG39" s="611" t="s">
        <v>327</v>
      </c>
      <c r="BH39" s="612"/>
      <c r="BI39" s="612"/>
      <c r="BJ39" s="612"/>
      <c r="BK39" s="612"/>
      <c r="BL39" s="612"/>
      <c r="BM39" s="612"/>
      <c r="BN39" s="612"/>
      <c r="BO39" s="612"/>
      <c r="BP39" s="612"/>
      <c r="BQ39" s="612"/>
      <c r="BR39" s="612"/>
      <c r="BS39" s="612"/>
      <c r="BT39" s="612"/>
      <c r="BU39" s="613"/>
      <c r="BV39" s="614">
        <v>4079</v>
      </c>
      <c r="BW39" s="615"/>
      <c r="BX39" s="615"/>
      <c r="BY39" s="615"/>
      <c r="BZ39" s="615"/>
      <c r="CA39" s="615"/>
      <c r="CB39" s="649"/>
      <c r="CD39" s="611" t="s">
        <v>328</v>
      </c>
      <c r="CE39" s="612"/>
      <c r="CF39" s="612"/>
      <c r="CG39" s="612"/>
      <c r="CH39" s="612"/>
      <c r="CI39" s="612"/>
      <c r="CJ39" s="612"/>
      <c r="CK39" s="612"/>
      <c r="CL39" s="612"/>
      <c r="CM39" s="612"/>
      <c r="CN39" s="612"/>
      <c r="CO39" s="612"/>
      <c r="CP39" s="612"/>
      <c r="CQ39" s="613"/>
      <c r="CR39" s="614">
        <v>478223</v>
      </c>
      <c r="CS39" s="623"/>
      <c r="CT39" s="623"/>
      <c r="CU39" s="623"/>
      <c r="CV39" s="623"/>
      <c r="CW39" s="623"/>
      <c r="CX39" s="623"/>
      <c r="CY39" s="624"/>
      <c r="CZ39" s="617">
        <v>2.6</v>
      </c>
      <c r="DA39" s="625"/>
      <c r="DB39" s="625"/>
      <c r="DC39" s="626"/>
      <c r="DD39" s="620">
        <v>194138</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329</v>
      </c>
      <c r="C40" s="612"/>
      <c r="D40" s="612"/>
      <c r="E40" s="612"/>
      <c r="F40" s="612"/>
      <c r="G40" s="612"/>
      <c r="H40" s="612"/>
      <c r="I40" s="612"/>
      <c r="J40" s="612"/>
      <c r="K40" s="612"/>
      <c r="L40" s="612"/>
      <c r="M40" s="612"/>
      <c r="N40" s="612"/>
      <c r="O40" s="612"/>
      <c r="P40" s="612"/>
      <c r="Q40" s="613"/>
      <c r="R40" s="614">
        <v>42710</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330</v>
      </c>
      <c r="AR40" s="646"/>
      <c r="AS40" s="646"/>
      <c r="AT40" s="646"/>
      <c r="AU40" s="646"/>
      <c r="AV40" s="646"/>
      <c r="AW40" s="646"/>
      <c r="AX40" s="646"/>
      <c r="AY40" s="647"/>
      <c r="AZ40" s="614" t="s">
        <v>122</v>
      </c>
      <c r="BA40" s="615"/>
      <c r="BB40" s="615"/>
      <c r="BC40" s="615"/>
      <c r="BD40" s="623"/>
      <c r="BE40" s="623"/>
      <c r="BF40" s="648"/>
      <c r="BG40" s="653" t="s">
        <v>331</v>
      </c>
      <c r="BH40" s="654"/>
      <c r="BI40" s="654"/>
      <c r="BJ40" s="654"/>
      <c r="BK40" s="654"/>
      <c r="BL40" s="214"/>
      <c r="BM40" s="612" t="s">
        <v>332</v>
      </c>
      <c r="BN40" s="612"/>
      <c r="BO40" s="612"/>
      <c r="BP40" s="612"/>
      <c r="BQ40" s="612"/>
      <c r="BR40" s="612"/>
      <c r="BS40" s="612"/>
      <c r="BT40" s="612"/>
      <c r="BU40" s="613"/>
      <c r="BV40" s="614">
        <v>114</v>
      </c>
      <c r="BW40" s="615"/>
      <c r="BX40" s="615"/>
      <c r="BY40" s="615"/>
      <c r="BZ40" s="615"/>
      <c r="CA40" s="615"/>
      <c r="CB40" s="649"/>
      <c r="CD40" s="611" t="s">
        <v>333</v>
      </c>
      <c r="CE40" s="612"/>
      <c r="CF40" s="612"/>
      <c r="CG40" s="612"/>
      <c r="CH40" s="612"/>
      <c r="CI40" s="612"/>
      <c r="CJ40" s="612"/>
      <c r="CK40" s="612"/>
      <c r="CL40" s="612"/>
      <c r="CM40" s="612"/>
      <c r="CN40" s="612"/>
      <c r="CO40" s="612"/>
      <c r="CP40" s="612"/>
      <c r="CQ40" s="613"/>
      <c r="CR40" s="614">
        <v>1179806</v>
      </c>
      <c r="CS40" s="615"/>
      <c r="CT40" s="615"/>
      <c r="CU40" s="615"/>
      <c r="CV40" s="615"/>
      <c r="CW40" s="615"/>
      <c r="CX40" s="615"/>
      <c r="CY40" s="616"/>
      <c r="CZ40" s="617">
        <v>6.5</v>
      </c>
      <c r="DA40" s="625"/>
      <c r="DB40" s="625"/>
      <c r="DC40" s="626"/>
      <c r="DD40" s="620">
        <v>756568</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334</v>
      </c>
      <c r="C41" s="596"/>
      <c r="D41" s="596"/>
      <c r="E41" s="596"/>
      <c r="F41" s="596"/>
      <c r="G41" s="596"/>
      <c r="H41" s="596"/>
      <c r="I41" s="596"/>
      <c r="J41" s="596"/>
      <c r="K41" s="596"/>
      <c r="L41" s="596"/>
      <c r="M41" s="596"/>
      <c r="N41" s="596"/>
      <c r="O41" s="596"/>
      <c r="P41" s="596"/>
      <c r="Q41" s="597"/>
      <c r="R41" s="598">
        <v>18422300</v>
      </c>
      <c r="S41" s="636"/>
      <c r="T41" s="636"/>
      <c r="U41" s="636"/>
      <c r="V41" s="636"/>
      <c r="W41" s="636"/>
      <c r="X41" s="636"/>
      <c r="Y41" s="640"/>
      <c r="Z41" s="641">
        <v>100</v>
      </c>
      <c r="AA41" s="641"/>
      <c r="AB41" s="641"/>
      <c r="AC41" s="641"/>
      <c r="AD41" s="642">
        <v>9437012</v>
      </c>
      <c r="AE41" s="642"/>
      <c r="AF41" s="642"/>
      <c r="AG41" s="642"/>
      <c r="AH41" s="642"/>
      <c r="AI41" s="642"/>
      <c r="AJ41" s="642"/>
      <c r="AK41" s="642"/>
      <c r="AL41" s="601">
        <v>100</v>
      </c>
      <c r="AM41" s="643"/>
      <c r="AN41" s="643"/>
      <c r="AO41" s="644"/>
      <c r="AQ41" s="645" t="s">
        <v>335</v>
      </c>
      <c r="AR41" s="646"/>
      <c r="AS41" s="646"/>
      <c r="AT41" s="646"/>
      <c r="AU41" s="646"/>
      <c r="AV41" s="646"/>
      <c r="AW41" s="646"/>
      <c r="AX41" s="646"/>
      <c r="AY41" s="647"/>
      <c r="AZ41" s="614">
        <v>231949</v>
      </c>
      <c r="BA41" s="615"/>
      <c r="BB41" s="615"/>
      <c r="BC41" s="615"/>
      <c r="BD41" s="623"/>
      <c r="BE41" s="623"/>
      <c r="BF41" s="648"/>
      <c r="BG41" s="653"/>
      <c r="BH41" s="654"/>
      <c r="BI41" s="654"/>
      <c r="BJ41" s="654"/>
      <c r="BK41" s="654"/>
      <c r="BL41" s="214"/>
      <c r="BM41" s="612" t="s">
        <v>336</v>
      </c>
      <c r="BN41" s="612"/>
      <c r="BO41" s="612"/>
      <c r="BP41" s="612"/>
      <c r="BQ41" s="612"/>
      <c r="BR41" s="612"/>
      <c r="BS41" s="612"/>
      <c r="BT41" s="612"/>
      <c r="BU41" s="613"/>
      <c r="BV41" s="614" t="s">
        <v>122</v>
      </c>
      <c r="BW41" s="615"/>
      <c r="BX41" s="615"/>
      <c r="BY41" s="615"/>
      <c r="BZ41" s="615"/>
      <c r="CA41" s="615"/>
      <c r="CB41" s="649"/>
      <c r="CD41" s="611" t="s">
        <v>337</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338</v>
      </c>
      <c r="AR42" s="634"/>
      <c r="AS42" s="634"/>
      <c r="AT42" s="634"/>
      <c r="AU42" s="634"/>
      <c r="AV42" s="634"/>
      <c r="AW42" s="634"/>
      <c r="AX42" s="634"/>
      <c r="AY42" s="635"/>
      <c r="AZ42" s="598">
        <v>937907</v>
      </c>
      <c r="BA42" s="636"/>
      <c r="BB42" s="636"/>
      <c r="BC42" s="636"/>
      <c r="BD42" s="599"/>
      <c r="BE42" s="599"/>
      <c r="BF42" s="637"/>
      <c r="BG42" s="655"/>
      <c r="BH42" s="656"/>
      <c r="BI42" s="656"/>
      <c r="BJ42" s="656"/>
      <c r="BK42" s="656"/>
      <c r="BL42" s="215"/>
      <c r="BM42" s="596" t="s">
        <v>339</v>
      </c>
      <c r="BN42" s="596"/>
      <c r="BO42" s="596"/>
      <c r="BP42" s="596"/>
      <c r="BQ42" s="596"/>
      <c r="BR42" s="596"/>
      <c r="BS42" s="596"/>
      <c r="BT42" s="596"/>
      <c r="BU42" s="597"/>
      <c r="BV42" s="598">
        <v>482</v>
      </c>
      <c r="BW42" s="636"/>
      <c r="BX42" s="636"/>
      <c r="BY42" s="636"/>
      <c r="BZ42" s="636"/>
      <c r="CA42" s="636"/>
      <c r="CB42" s="638"/>
      <c r="CD42" s="611" t="s">
        <v>340</v>
      </c>
      <c r="CE42" s="612"/>
      <c r="CF42" s="612"/>
      <c r="CG42" s="612"/>
      <c r="CH42" s="612"/>
      <c r="CI42" s="612"/>
      <c r="CJ42" s="612"/>
      <c r="CK42" s="612"/>
      <c r="CL42" s="612"/>
      <c r="CM42" s="612"/>
      <c r="CN42" s="612"/>
      <c r="CO42" s="612"/>
      <c r="CP42" s="612"/>
      <c r="CQ42" s="613"/>
      <c r="CR42" s="614">
        <v>1627617</v>
      </c>
      <c r="CS42" s="623"/>
      <c r="CT42" s="623"/>
      <c r="CU42" s="623"/>
      <c r="CV42" s="623"/>
      <c r="CW42" s="623"/>
      <c r="CX42" s="623"/>
      <c r="CY42" s="624"/>
      <c r="CZ42" s="617">
        <v>8.9</v>
      </c>
      <c r="DA42" s="625"/>
      <c r="DB42" s="625"/>
      <c r="DC42" s="626"/>
      <c r="DD42" s="620">
        <v>143556</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341</v>
      </c>
      <c r="CD43" s="611" t="s">
        <v>342</v>
      </c>
      <c r="CE43" s="612"/>
      <c r="CF43" s="612"/>
      <c r="CG43" s="612"/>
      <c r="CH43" s="612"/>
      <c r="CI43" s="612"/>
      <c r="CJ43" s="612"/>
      <c r="CK43" s="612"/>
      <c r="CL43" s="612"/>
      <c r="CM43" s="612"/>
      <c r="CN43" s="612"/>
      <c r="CO43" s="612"/>
      <c r="CP43" s="612"/>
      <c r="CQ43" s="613"/>
      <c r="CR43" s="614">
        <v>41741</v>
      </c>
      <c r="CS43" s="623"/>
      <c r="CT43" s="623"/>
      <c r="CU43" s="623"/>
      <c r="CV43" s="623"/>
      <c r="CW43" s="623"/>
      <c r="CX43" s="623"/>
      <c r="CY43" s="624"/>
      <c r="CZ43" s="617">
        <v>0.2</v>
      </c>
      <c r="DA43" s="625"/>
      <c r="DB43" s="625"/>
      <c r="DC43" s="626"/>
      <c r="DD43" s="620">
        <v>34645</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343</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291</v>
      </c>
      <c r="CE44" s="628"/>
      <c r="CF44" s="611" t="s">
        <v>344</v>
      </c>
      <c r="CG44" s="612"/>
      <c r="CH44" s="612"/>
      <c r="CI44" s="612"/>
      <c r="CJ44" s="612"/>
      <c r="CK44" s="612"/>
      <c r="CL44" s="612"/>
      <c r="CM44" s="612"/>
      <c r="CN44" s="612"/>
      <c r="CO44" s="612"/>
      <c r="CP44" s="612"/>
      <c r="CQ44" s="613"/>
      <c r="CR44" s="614">
        <v>1623405</v>
      </c>
      <c r="CS44" s="615"/>
      <c r="CT44" s="615"/>
      <c r="CU44" s="615"/>
      <c r="CV44" s="615"/>
      <c r="CW44" s="615"/>
      <c r="CX44" s="615"/>
      <c r="CY44" s="616"/>
      <c r="CZ44" s="617">
        <v>8.9</v>
      </c>
      <c r="DA44" s="618"/>
      <c r="DB44" s="618"/>
      <c r="DC44" s="619"/>
      <c r="DD44" s="620">
        <v>140044</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345</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346</v>
      </c>
      <c r="CG45" s="612"/>
      <c r="CH45" s="612"/>
      <c r="CI45" s="612"/>
      <c r="CJ45" s="612"/>
      <c r="CK45" s="612"/>
      <c r="CL45" s="612"/>
      <c r="CM45" s="612"/>
      <c r="CN45" s="612"/>
      <c r="CO45" s="612"/>
      <c r="CP45" s="612"/>
      <c r="CQ45" s="613"/>
      <c r="CR45" s="614">
        <v>647072</v>
      </c>
      <c r="CS45" s="623"/>
      <c r="CT45" s="623"/>
      <c r="CU45" s="623"/>
      <c r="CV45" s="623"/>
      <c r="CW45" s="623"/>
      <c r="CX45" s="623"/>
      <c r="CY45" s="624"/>
      <c r="CZ45" s="617">
        <v>3.5</v>
      </c>
      <c r="DA45" s="625"/>
      <c r="DB45" s="625"/>
      <c r="DC45" s="626"/>
      <c r="DD45" s="620">
        <v>89122</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347</v>
      </c>
      <c r="CG46" s="612"/>
      <c r="CH46" s="612"/>
      <c r="CI46" s="612"/>
      <c r="CJ46" s="612"/>
      <c r="CK46" s="612"/>
      <c r="CL46" s="612"/>
      <c r="CM46" s="612"/>
      <c r="CN46" s="612"/>
      <c r="CO46" s="612"/>
      <c r="CP46" s="612"/>
      <c r="CQ46" s="613"/>
      <c r="CR46" s="614">
        <v>943580</v>
      </c>
      <c r="CS46" s="615"/>
      <c r="CT46" s="615"/>
      <c r="CU46" s="615"/>
      <c r="CV46" s="615"/>
      <c r="CW46" s="615"/>
      <c r="CX46" s="615"/>
      <c r="CY46" s="616"/>
      <c r="CZ46" s="617">
        <v>5.2</v>
      </c>
      <c r="DA46" s="618"/>
      <c r="DB46" s="618"/>
      <c r="DC46" s="619"/>
      <c r="DD46" s="620">
        <v>48869</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348</v>
      </c>
      <c r="CG47" s="612"/>
      <c r="CH47" s="612"/>
      <c r="CI47" s="612"/>
      <c r="CJ47" s="612"/>
      <c r="CK47" s="612"/>
      <c r="CL47" s="612"/>
      <c r="CM47" s="612"/>
      <c r="CN47" s="612"/>
      <c r="CO47" s="612"/>
      <c r="CP47" s="612"/>
      <c r="CQ47" s="613"/>
      <c r="CR47" s="614">
        <v>4212</v>
      </c>
      <c r="CS47" s="623"/>
      <c r="CT47" s="623"/>
      <c r="CU47" s="623"/>
      <c r="CV47" s="623"/>
      <c r="CW47" s="623"/>
      <c r="CX47" s="623"/>
      <c r="CY47" s="624"/>
      <c r="CZ47" s="617">
        <v>0</v>
      </c>
      <c r="DA47" s="625"/>
      <c r="DB47" s="625"/>
      <c r="DC47" s="626"/>
      <c r="DD47" s="620">
        <v>3512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349</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350</v>
      </c>
      <c r="CE49" s="596"/>
      <c r="CF49" s="596"/>
      <c r="CG49" s="596"/>
      <c r="CH49" s="596"/>
      <c r="CI49" s="596"/>
      <c r="CJ49" s="596"/>
      <c r="CK49" s="596"/>
      <c r="CL49" s="596"/>
      <c r="CM49" s="596"/>
      <c r="CN49" s="596"/>
      <c r="CO49" s="596"/>
      <c r="CP49" s="596"/>
      <c r="CQ49" s="597"/>
      <c r="CR49" s="598">
        <v>18287488</v>
      </c>
      <c r="CS49" s="599"/>
      <c r="CT49" s="599"/>
      <c r="CU49" s="599"/>
      <c r="CV49" s="599"/>
      <c r="CW49" s="599"/>
      <c r="CX49" s="599"/>
      <c r="CY49" s="600"/>
      <c r="CZ49" s="601">
        <v>100</v>
      </c>
      <c r="DA49" s="602"/>
      <c r="DB49" s="602"/>
      <c r="DC49" s="603"/>
      <c r="DD49" s="604">
        <v>11570348</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g3YGBj1o4Ax6jUsH2Ck7/KnqMrQwC0kXyWApHnEJwLw5zV/3C6TozncEaWLloFNFpnpNHPqUyKPBwLBBRN0Ow==" saltValue="cJbShjDR5ROh5+UbW4+X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11" sqref="DB11:DF1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352</v>
      </c>
      <c r="DK2" s="1095"/>
      <c r="DL2" s="1095"/>
      <c r="DM2" s="1095"/>
      <c r="DN2" s="1095"/>
      <c r="DO2" s="1096"/>
      <c r="DP2" s="222"/>
      <c r="DQ2" s="1094" t="s">
        <v>353</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97"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87" t="s">
        <v>370</v>
      </c>
      <c r="DH5" s="1088"/>
      <c r="DI5" s="1088"/>
      <c r="DJ5" s="1088"/>
      <c r="DK5" s="1089"/>
      <c r="DL5" s="1087" t="s">
        <v>371</v>
      </c>
      <c r="DM5" s="1088"/>
      <c r="DN5" s="1088"/>
      <c r="DO5" s="1088"/>
      <c r="DP5" s="1089"/>
      <c r="DQ5" s="988" t="s">
        <v>372</v>
      </c>
      <c r="DR5" s="989"/>
      <c r="DS5" s="989"/>
      <c r="DT5" s="989"/>
      <c r="DU5" s="990"/>
      <c r="DV5" s="988" t="s">
        <v>363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373</v>
      </c>
      <c r="C7" s="1035"/>
      <c r="D7" s="1035"/>
      <c r="E7" s="1035"/>
      <c r="F7" s="1035"/>
      <c r="G7" s="1035"/>
      <c r="H7" s="1035"/>
      <c r="I7" s="1035"/>
      <c r="J7" s="1035"/>
      <c r="K7" s="1035"/>
      <c r="L7" s="1035"/>
      <c r="M7" s="1035"/>
      <c r="N7" s="1035"/>
      <c r="O7" s="1035"/>
      <c r="P7" s="1036"/>
      <c r="Q7" s="1074">
        <v>18422</v>
      </c>
      <c r="R7" s="1075"/>
      <c r="S7" s="1075"/>
      <c r="T7" s="1075"/>
      <c r="U7" s="1075"/>
      <c r="V7" s="1075">
        <v>18287</v>
      </c>
      <c r="W7" s="1075"/>
      <c r="X7" s="1075"/>
      <c r="Y7" s="1075"/>
      <c r="Z7" s="1075"/>
      <c r="AA7" s="1075">
        <v>135</v>
      </c>
      <c r="AB7" s="1075"/>
      <c r="AC7" s="1075"/>
      <c r="AD7" s="1075"/>
      <c r="AE7" s="1076"/>
      <c r="AF7" s="1077">
        <v>129</v>
      </c>
      <c r="AG7" s="1078"/>
      <c r="AH7" s="1078"/>
      <c r="AI7" s="1078"/>
      <c r="AJ7" s="1079"/>
      <c r="AK7" s="1080">
        <v>618</v>
      </c>
      <c r="AL7" s="1081"/>
      <c r="AM7" s="1081"/>
      <c r="AN7" s="1081"/>
      <c r="AO7" s="1081"/>
      <c r="AP7" s="1081">
        <v>22648</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558</v>
      </c>
      <c r="BT7" s="1085"/>
      <c r="BU7" s="1085"/>
      <c r="BV7" s="1085"/>
      <c r="BW7" s="1085"/>
      <c r="BX7" s="1085"/>
      <c r="BY7" s="1085"/>
      <c r="BZ7" s="1085"/>
      <c r="CA7" s="1085"/>
      <c r="CB7" s="1085"/>
      <c r="CC7" s="1085"/>
      <c r="CD7" s="1085"/>
      <c r="CE7" s="1085"/>
      <c r="CF7" s="1085"/>
      <c r="CG7" s="1086"/>
      <c r="CH7" s="1071">
        <v>2</v>
      </c>
      <c r="CI7" s="1072"/>
      <c r="CJ7" s="1072"/>
      <c r="CK7" s="1072"/>
      <c r="CL7" s="1073"/>
      <c r="CM7" s="1071">
        <v>62</v>
      </c>
      <c r="CN7" s="1072"/>
      <c r="CO7" s="1072"/>
      <c r="CP7" s="1072"/>
      <c r="CQ7" s="1073"/>
      <c r="CR7" s="1071">
        <v>14</v>
      </c>
      <c r="CS7" s="1072"/>
      <c r="CT7" s="1072"/>
      <c r="CU7" s="1072"/>
      <c r="CV7" s="1073"/>
      <c r="CW7" s="1071" t="s">
        <v>557</v>
      </c>
      <c r="CX7" s="1072"/>
      <c r="CY7" s="1072"/>
      <c r="CZ7" s="1072"/>
      <c r="DA7" s="1073"/>
      <c r="DB7" s="1071" t="s">
        <v>557</v>
      </c>
      <c r="DC7" s="1072"/>
      <c r="DD7" s="1072"/>
      <c r="DE7" s="1072"/>
      <c r="DF7" s="1073"/>
      <c r="DG7" s="1071" t="s">
        <v>557</v>
      </c>
      <c r="DH7" s="1072"/>
      <c r="DI7" s="1072"/>
      <c r="DJ7" s="1072"/>
      <c r="DK7" s="1073"/>
      <c r="DL7" s="1071" t="s">
        <v>557</v>
      </c>
      <c r="DM7" s="1072"/>
      <c r="DN7" s="1072"/>
      <c r="DO7" s="1072"/>
      <c r="DP7" s="1073"/>
      <c r="DQ7" s="1071" t="s">
        <v>557</v>
      </c>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375</v>
      </c>
      <c r="B23" s="924" t="s">
        <v>376</v>
      </c>
      <c r="C23" s="925"/>
      <c r="D23" s="925"/>
      <c r="E23" s="925"/>
      <c r="F23" s="925"/>
      <c r="G23" s="925"/>
      <c r="H23" s="925"/>
      <c r="I23" s="925"/>
      <c r="J23" s="925"/>
      <c r="K23" s="925"/>
      <c r="L23" s="925"/>
      <c r="M23" s="925"/>
      <c r="N23" s="925"/>
      <c r="O23" s="925"/>
      <c r="P23" s="935"/>
      <c r="Q23" s="1054">
        <v>18422</v>
      </c>
      <c r="R23" s="1048"/>
      <c r="S23" s="1048"/>
      <c r="T23" s="1048"/>
      <c r="U23" s="1048"/>
      <c r="V23" s="1048">
        <v>18287</v>
      </c>
      <c r="W23" s="1048"/>
      <c r="X23" s="1048"/>
      <c r="Y23" s="1048"/>
      <c r="Z23" s="1048"/>
      <c r="AA23" s="1048">
        <v>135</v>
      </c>
      <c r="AB23" s="1048"/>
      <c r="AC23" s="1048"/>
      <c r="AD23" s="1048"/>
      <c r="AE23" s="1055"/>
      <c r="AF23" s="1056">
        <v>129</v>
      </c>
      <c r="AG23" s="1048"/>
      <c r="AH23" s="1048"/>
      <c r="AI23" s="1048"/>
      <c r="AJ23" s="1057"/>
      <c r="AK23" s="1058"/>
      <c r="AL23" s="1059"/>
      <c r="AM23" s="1059"/>
      <c r="AN23" s="1059"/>
      <c r="AO23" s="1059"/>
      <c r="AP23" s="1048">
        <v>22648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387</v>
      </c>
      <c r="C28" s="1035"/>
      <c r="D28" s="1035"/>
      <c r="E28" s="1035"/>
      <c r="F28" s="1035"/>
      <c r="G28" s="1035"/>
      <c r="H28" s="1035"/>
      <c r="I28" s="1035"/>
      <c r="J28" s="1035"/>
      <c r="K28" s="1035"/>
      <c r="L28" s="1035"/>
      <c r="M28" s="1035"/>
      <c r="N28" s="1035"/>
      <c r="O28" s="1035"/>
      <c r="P28" s="1036"/>
      <c r="Q28" s="1037">
        <v>2755</v>
      </c>
      <c r="R28" s="1038"/>
      <c r="S28" s="1038"/>
      <c r="T28" s="1038"/>
      <c r="U28" s="1038"/>
      <c r="V28" s="1038">
        <v>2750</v>
      </c>
      <c r="W28" s="1038"/>
      <c r="X28" s="1038"/>
      <c r="Y28" s="1038"/>
      <c r="Z28" s="1038"/>
      <c r="AA28" s="1038">
        <v>5</v>
      </c>
      <c r="AB28" s="1038"/>
      <c r="AC28" s="1038"/>
      <c r="AD28" s="1038"/>
      <c r="AE28" s="1039"/>
      <c r="AF28" s="1040">
        <v>5</v>
      </c>
      <c r="AG28" s="1038"/>
      <c r="AH28" s="1038"/>
      <c r="AI28" s="1038"/>
      <c r="AJ28" s="1041"/>
      <c r="AK28" s="1029">
        <v>237</v>
      </c>
      <c r="AL28" s="1030"/>
      <c r="AM28" s="1030"/>
      <c r="AN28" s="1030"/>
      <c r="AO28" s="1030"/>
      <c r="AP28" s="1030" t="s">
        <v>485</v>
      </c>
      <c r="AQ28" s="1030"/>
      <c r="AR28" s="1030"/>
      <c r="AS28" s="1030"/>
      <c r="AT28" s="1030"/>
      <c r="AU28" s="1030" t="s">
        <v>485</v>
      </c>
      <c r="AV28" s="1030"/>
      <c r="AW28" s="1030"/>
      <c r="AX28" s="1030"/>
      <c r="AY28" s="1030"/>
      <c r="AZ28" s="1031">
        <v>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388</v>
      </c>
      <c r="C29" s="1018"/>
      <c r="D29" s="1018"/>
      <c r="E29" s="1018"/>
      <c r="F29" s="1018"/>
      <c r="G29" s="1018"/>
      <c r="H29" s="1018"/>
      <c r="I29" s="1018"/>
      <c r="J29" s="1018"/>
      <c r="K29" s="1018"/>
      <c r="L29" s="1018"/>
      <c r="M29" s="1018"/>
      <c r="N29" s="1018"/>
      <c r="O29" s="1018"/>
      <c r="P29" s="1019"/>
      <c r="Q29" s="1025">
        <v>2381</v>
      </c>
      <c r="R29" s="1026"/>
      <c r="S29" s="1026"/>
      <c r="T29" s="1026"/>
      <c r="U29" s="1026"/>
      <c r="V29" s="1026">
        <v>2368</v>
      </c>
      <c r="W29" s="1026"/>
      <c r="X29" s="1026"/>
      <c r="Y29" s="1026"/>
      <c r="Z29" s="1026"/>
      <c r="AA29" s="1026">
        <v>13</v>
      </c>
      <c r="AB29" s="1026"/>
      <c r="AC29" s="1026"/>
      <c r="AD29" s="1026"/>
      <c r="AE29" s="1027"/>
      <c r="AF29" s="1022">
        <v>13</v>
      </c>
      <c r="AG29" s="1023"/>
      <c r="AH29" s="1023"/>
      <c r="AI29" s="1023"/>
      <c r="AJ29" s="1024"/>
      <c r="AK29" s="967">
        <v>362</v>
      </c>
      <c r="AL29" s="958"/>
      <c r="AM29" s="958"/>
      <c r="AN29" s="958"/>
      <c r="AO29" s="958"/>
      <c r="AP29" s="958" t="s">
        <v>485</v>
      </c>
      <c r="AQ29" s="958"/>
      <c r="AR29" s="958"/>
      <c r="AS29" s="958"/>
      <c r="AT29" s="958"/>
      <c r="AU29" s="958" t="s">
        <v>485</v>
      </c>
      <c r="AV29" s="958"/>
      <c r="AW29" s="958"/>
      <c r="AX29" s="958"/>
      <c r="AY29" s="958"/>
      <c r="AZ29" s="1028">
        <v>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389</v>
      </c>
      <c r="C30" s="1018"/>
      <c r="D30" s="1018"/>
      <c r="E30" s="1018"/>
      <c r="F30" s="1018"/>
      <c r="G30" s="1018"/>
      <c r="H30" s="1018"/>
      <c r="I30" s="1018"/>
      <c r="J30" s="1018"/>
      <c r="K30" s="1018"/>
      <c r="L30" s="1018"/>
      <c r="M30" s="1018"/>
      <c r="N30" s="1018"/>
      <c r="O30" s="1018"/>
      <c r="P30" s="1019"/>
      <c r="Q30" s="1025">
        <v>429</v>
      </c>
      <c r="R30" s="1026"/>
      <c r="S30" s="1026"/>
      <c r="T30" s="1026"/>
      <c r="U30" s="1026"/>
      <c r="V30" s="1026">
        <v>427</v>
      </c>
      <c r="W30" s="1026"/>
      <c r="X30" s="1026"/>
      <c r="Y30" s="1026"/>
      <c r="Z30" s="1026"/>
      <c r="AA30" s="1026">
        <v>2</v>
      </c>
      <c r="AB30" s="1026"/>
      <c r="AC30" s="1026"/>
      <c r="AD30" s="1026"/>
      <c r="AE30" s="1027"/>
      <c r="AF30" s="1022">
        <v>2</v>
      </c>
      <c r="AG30" s="1023"/>
      <c r="AH30" s="1023"/>
      <c r="AI30" s="1023"/>
      <c r="AJ30" s="1024"/>
      <c r="AK30" s="967">
        <v>152</v>
      </c>
      <c r="AL30" s="958"/>
      <c r="AM30" s="958"/>
      <c r="AN30" s="958"/>
      <c r="AO30" s="958"/>
      <c r="AP30" s="958" t="s">
        <v>485</v>
      </c>
      <c r="AQ30" s="958"/>
      <c r="AR30" s="958"/>
      <c r="AS30" s="958"/>
      <c r="AT30" s="958"/>
      <c r="AU30" s="958" t="s">
        <v>485</v>
      </c>
      <c r="AV30" s="958"/>
      <c r="AW30" s="958"/>
      <c r="AX30" s="958"/>
      <c r="AY30" s="958"/>
      <c r="AZ30" s="1028">
        <v>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390</v>
      </c>
      <c r="C31" s="1018"/>
      <c r="D31" s="1018"/>
      <c r="E31" s="1018"/>
      <c r="F31" s="1018"/>
      <c r="G31" s="1018"/>
      <c r="H31" s="1018"/>
      <c r="I31" s="1018"/>
      <c r="J31" s="1018"/>
      <c r="K31" s="1018"/>
      <c r="L31" s="1018"/>
      <c r="M31" s="1018"/>
      <c r="N31" s="1018"/>
      <c r="O31" s="1018"/>
      <c r="P31" s="1019"/>
      <c r="Q31" s="1025">
        <v>548</v>
      </c>
      <c r="R31" s="1026"/>
      <c r="S31" s="1026"/>
      <c r="T31" s="1026"/>
      <c r="U31" s="1026"/>
      <c r="V31" s="1026">
        <v>612</v>
      </c>
      <c r="W31" s="1026"/>
      <c r="X31" s="1026"/>
      <c r="Y31" s="1026"/>
      <c r="Z31" s="1026"/>
      <c r="AA31" s="1026">
        <v>-64</v>
      </c>
      <c r="AB31" s="1026"/>
      <c r="AC31" s="1026"/>
      <c r="AD31" s="1026"/>
      <c r="AE31" s="1027"/>
      <c r="AF31" s="1022">
        <v>328</v>
      </c>
      <c r="AG31" s="1023"/>
      <c r="AH31" s="1023"/>
      <c r="AI31" s="1023"/>
      <c r="AJ31" s="1024"/>
      <c r="AK31" s="967">
        <v>71</v>
      </c>
      <c r="AL31" s="958"/>
      <c r="AM31" s="958"/>
      <c r="AN31" s="958"/>
      <c r="AO31" s="958"/>
      <c r="AP31" s="958">
        <v>473</v>
      </c>
      <c r="AQ31" s="958"/>
      <c r="AR31" s="958"/>
      <c r="AS31" s="958"/>
      <c r="AT31" s="958"/>
      <c r="AU31" s="958">
        <v>94</v>
      </c>
      <c r="AV31" s="958"/>
      <c r="AW31" s="958"/>
      <c r="AX31" s="958"/>
      <c r="AY31" s="958"/>
      <c r="AZ31" s="1028">
        <v>0</v>
      </c>
      <c r="BA31" s="1028"/>
      <c r="BB31" s="1028"/>
      <c r="BC31" s="1028"/>
      <c r="BD31" s="1028"/>
      <c r="BE31" s="959" t="s">
        <v>391</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4632</v>
      </c>
      <c r="R32" s="1026"/>
      <c r="S32" s="1026"/>
      <c r="T32" s="1026"/>
      <c r="U32" s="1026"/>
      <c r="V32" s="1026">
        <v>4814</v>
      </c>
      <c r="W32" s="1026"/>
      <c r="X32" s="1026"/>
      <c r="Y32" s="1026"/>
      <c r="Z32" s="1026"/>
      <c r="AA32" s="1026">
        <v>-182</v>
      </c>
      <c r="AB32" s="1026"/>
      <c r="AC32" s="1026"/>
      <c r="AD32" s="1026"/>
      <c r="AE32" s="1027"/>
      <c r="AF32" s="1022">
        <v>1004</v>
      </c>
      <c r="AG32" s="1023"/>
      <c r="AH32" s="1023"/>
      <c r="AI32" s="1023"/>
      <c r="AJ32" s="1024"/>
      <c r="AK32" s="967">
        <v>1013</v>
      </c>
      <c r="AL32" s="958"/>
      <c r="AM32" s="958"/>
      <c r="AN32" s="958"/>
      <c r="AO32" s="958"/>
      <c r="AP32" s="958">
        <v>5441</v>
      </c>
      <c r="AQ32" s="958"/>
      <c r="AR32" s="958"/>
      <c r="AS32" s="958"/>
      <c r="AT32" s="958"/>
      <c r="AU32" s="958">
        <v>3482</v>
      </c>
      <c r="AV32" s="958"/>
      <c r="AW32" s="958"/>
      <c r="AX32" s="958"/>
      <c r="AY32" s="958"/>
      <c r="AZ32" s="1028">
        <v>0</v>
      </c>
      <c r="BA32" s="1028"/>
      <c r="BB32" s="1028"/>
      <c r="BC32" s="1028"/>
      <c r="BD32" s="1028"/>
      <c r="BE32" s="959" t="s">
        <v>391</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393</v>
      </c>
      <c r="C33" s="1018"/>
      <c r="D33" s="1018"/>
      <c r="E33" s="1018"/>
      <c r="F33" s="1018"/>
      <c r="G33" s="1018"/>
      <c r="H33" s="1018"/>
      <c r="I33" s="1018"/>
      <c r="J33" s="1018"/>
      <c r="K33" s="1018"/>
      <c r="L33" s="1018"/>
      <c r="M33" s="1018"/>
      <c r="N33" s="1018"/>
      <c r="O33" s="1018"/>
      <c r="P33" s="1019"/>
      <c r="Q33" s="1025">
        <v>108</v>
      </c>
      <c r="R33" s="1026"/>
      <c r="S33" s="1026"/>
      <c r="T33" s="1026"/>
      <c r="U33" s="1026"/>
      <c r="V33" s="1026">
        <v>103</v>
      </c>
      <c r="W33" s="1026"/>
      <c r="X33" s="1026"/>
      <c r="Y33" s="1026"/>
      <c r="Z33" s="1026"/>
      <c r="AA33" s="1026">
        <v>5</v>
      </c>
      <c r="AB33" s="1026"/>
      <c r="AC33" s="1026"/>
      <c r="AD33" s="1026"/>
      <c r="AE33" s="1027"/>
      <c r="AF33" s="1022">
        <v>135</v>
      </c>
      <c r="AG33" s="1023"/>
      <c r="AH33" s="1023"/>
      <c r="AI33" s="1023"/>
      <c r="AJ33" s="1024"/>
      <c r="AK33" s="967">
        <v>466</v>
      </c>
      <c r="AL33" s="958"/>
      <c r="AM33" s="958"/>
      <c r="AN33" s="958"/>
      <c r="AO33" s="958"/>
      <c r="AP33" s="958">
        <v>3733</v>
      </c>
      <c r="AQ33" s="958"/>
      <c r="AR33" s="958"/>
      <c r="AS33" s="958"/>
      <c r="AT33" s="958"/>
      <c r="AU33" s="958">
        <v>3039</v>
      </c>
      <c r="AV33" s="958"/>
      <c r="AW33" s="958"/>
      <c r="AX33" s="958"/>
      <c r="AY33" s="958"/>
      <c r="AZ33" s="1028">
        <v>0</v>
      </c>
      <c r="BA33" s="1028"/>
      <c r="BB33" s="1028"/>
      <c r="BC33" s="1028"/>
      <c r="BD33" s="1028"/>
      <c r="BE33" s="959" t="s">
        <v>391</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375</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1486</v>
      </c>
      <c r="AG63" s="946"/>
      <c r="AH63" s="946"/>
      <c r="AI63" s="946"/>
      <c r="AJ63" s="1009"/>
      <c r="AK63" s="1010"/>
      <c r="AL63" s="950"/>
      <c r="AM63" s="950"/>
      <c r="AN63" s="950"/>
      <c r="AO63" s="950"/>
      <c r="AP63" s="946">
        <v>9647</v>
      </c>
      <c r="AQ63" s="946"/>
      <c r="AR63" s="946"/>
      <c r="AS63" s="946"/>
      <c r="AT63" s="946"/>
      <c r="AU63" s="946">
        <v>6615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398</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551</v>
      </c>
      <c r="C68" s="973"/>
      <c r="D68" s="973"/>
      <c r="E68" s="973"/>
      <c r="F68" s="973"/>
      <c r="G68" s="973"/>
      <c r="H68" s="973"/>
      <c r="I68" s="973"/>
      <c r="J68" s="973"/>
      <c r="K68" s="973"/>
      <c r="L68" s="973"/>
      <c r="M68" s="973"/>
      <c r="N68" s="973"/>
      <c r="O68" s="973"/>
      <c r="P68" s="974"/>
      <c r="Q68" s="975">
        <v>707</v>
      </c>
      <c r="R68" s="969"/>
      <c r="S68" s="969"/>
      <c r="T68" s="969"/>
      <c r="U68" s="969"/>
      <c r="V68" s="969">
        <v>687</v>
      </c>
      <c r="W68" s="969"/>
      <c r="X68" s="969"/>
      <c r="Y68" s="969"/>
      <c r="Z68" s="969"/>
      <c r="AA68" s="969">
        <v>20</v>
      </c>
      <c r="AB68" s="969"/>
      <c r="AC68" s="969"/>
      <c r="AD68" s="969"/>
      <c r="AE68" s="969"/>
      <c r="AF68" s="969">
        <v>20</v>
      </c>
      <c r="AG68" s="969"/>
      <c r="AH68" s="969"/>
      <c r="AI68" s="969"/>
      <c r="AJ68" s="969"/>
      <c r="AK68" s="969">
        <v>0</v>
      </c>
      <c r="AL68" s="969"/>
      <c r="AM68" s="969"/>
      <c r="AN68" s="969"/>
      <c r="AO68" s="969"/>
      <c r="AP68" s="969" t="s">
        <v>557</v>
      </c>
      <c r="AQ68" s="969"/>
      <c r="AR68" s="969"/>
      <c r="AS68" s="969"/>
      <c r="AT68" s="969"/>
      <c r="AU68" s="969" t="s">
        <v>557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552</v>
      </c>
      <c r="C69" s="962"/>
      <c r="D69" s="962"/>
      <c r="E69" s="962"/>
      <c r="F69" s="962"/>
      <c r="G69" s="962"/>
      <c r="H69" s="962"/>
      <c r="I69" s="962"/>
      <c r="J69" s="962"/>
      <c r="K69" s="962"/>
      <c r="L69" s="962"/>
      <c r="M69" s="962"/>
      <c r="N69" s="962"/>
      <c r="O69" s="962"/>
      <c r="P69" s="963"/>
      <c r="Q69" s="964">
        <v>20</v>
      </c>
      <c r="R69" s="958"/>
      <c r="S69" s="958"/>
      <c r="T69" s="958"/>
      <c r="U69" s="958"/>
      <c r="V69" s="958">
        <v>18</v>
      </c>
      <c r="W69" s="958"/>
      <c r="X69" s="958"/>
      <c r="Y69" s="958"/>
      <c r="Z69" s="958"/>
      <c r="AA69" s="958">
        <v>2</v>
      </c>
      <c r="AB69" s="958"/>
      <c r="AC69" s="958"/>
      <c r="AD69" s="958"/>
      <c r="AE69" s="958"/>
      <c r="AF69" s="958">
        <v>2</v>
      </c>
      <c r="AG69" s="958"/>
      <c r="AH69" s="958"/>
      <c r="AI69" s="958"/>
      <c r="AJ69" s="958"/>
      <c r="AK69" s="958">
        <v>0</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553</v>
      </c>
      <c r="C70" s="962"/>
      <c r="D70" s="962"/>
      <c r="E70" s="962"/>
      <c r="F70" s="962"/>
      <c r="G70" s="962"/>
      <c r="H70" s="962"/>
      <c r="I70" s="962"/>
      <c r="J70" s="962"/>
      <c r="K70" s="962"/>
      <c r="L70" s="962"/>
      <c r="M70" s="962"/>
      <c r="N70" s="962"/>
      <c r="O70" s="962"/>
      <c r="P70" s="963"/>
      <c r="Q70" s="964">
        <v>772</v>
      </c>
      <c r="R70" s="958"/>
      <c r="S70" s="958"/>
      <c r="T70" s="958"/>
      <c r="U70" s="958"/>
      <c r="V70" s="958">
        <v>766</v>
      </c>
      <c r="W70" s="958"/>
      <c r="X70" s="958"/>
      <c r="Y70" s="958"/>
      <c r="Z70" s="958"/>
      <c r="AA70" s="958">
        <v>6</v>
      </c>
      <c r="AB70" s="958"/>
      <c r="AC70" s="958"/>
      <c r="AD70" s="958"/>
      <c r="AE70" s="958"/>
      <c r="AF70" s="958">
        <v>6</v>
      </c>
      <c r="AG70" s="958"/>
      <c r="AH70" s="958"/>
      <c r="AI70" s="958"/>
      <c r="AJ70" s="958"/>
      <c r="AK70" s="958">
        <v>0</v>
      </c>
      <c r="AL70" s="958"/>
      <c r="AM70" s="958"/>
      <c r="AN70" s="958"/>
      <c r="AO70" s="958"/>
      <c r="AP70" s="958">
        <v>341</v>
      </c>
      <c r="AQ70" s="958"/>
      <c r="AR70" s="958"/>
      <c r="AS70" s="958"/>
      <c r="AT70" s="958"/>
      <c r="AU70" s="958">
        <v>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554</v>
      </c>
      <c r="C71" s="962"/>
      <c r="D71" s="962"/>
      <c r="E71" s="962"/>
      <c r="F71" s="962"/>
      <c r="G71" s="962"/>
      <c r="H71" s="962"/>
      <c r="I71" s="962"/>
      <c r="J71" s="962"/>
      <c r="K71" s="962"/>
      <c r="L71" s="962"/>
      <c r="M71" s="962"/>
      <c r="N71" s="962"/>
      <c r="O71" s="962"/>
      <c r="P71" s="963"/>
      <c r="Q71" s="964">
        <v>1063</v>
      </c>
      <c r="R71" s="958"/>
      <c r="S71" s="958"/>
      <c r="T71" s="958"/>
      <c r="U71" s="958"/>
      <c r="V71" s="958">
        <v>1022</v>
      </c>
      <c r="W71" s="958"/>
      <c r="X71" s="958"/>
      <c r="Y71" s="958"/>
      <c r="Z71" s="958"/>
      <c r="AA71" s="958">
        <v>41</v>
      </c>
      <c r="AB71" s="958"/>
      <c r="AC71" s="958"/>
      <c r="AD71" s="958"/>
      <c r="AE71" s="958"/>
      <c r="AF71" s="958">
        <v>41</v>
      </c>
      <c r="AG71" s="958"/>
      <c r="AH71" s="958"/>
      <c r="AI71" s="958"/>
      <c r="AJ71" s="958"/>
      <c r="AK71" s="958">
        <v>6</v>
      </c>
      <c r="AL71" s="958"/>
      <c r="AM71" s="958"/>
      <c r="AN71" s="958"/>
      <c r="AO71" s="958"/>
      <c r="AP71" s="958">
        <v>0</v>
      </c>
      <c r="AQ71" s="958"/>
      <c r="AR71" s="958"/>
      <c r="AS71" s="958"/>
      <c r="AT71" s="958"/>
      <c r="AU71" s="958" t="s">
        <v>557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555</v>
      </c>
      <c r="C72" s="962"/>
      <c r="D72" s="962"/>
      <c r="E72" s="962"/>
      <c r="F72" s="962"/>
      <c r="G72" s="962"/>
      <c r="H72" s="962"/>
      <c r="I72" s="962"/>
      <c r="J72" s="962"/>
      <c r="K72" s="962"/>
      <c r="L72" s="962"/>
      <c r="M72" s="962"/>
      <c r="N72" s="962"/>
      <c r="O72" s="962"/>
      <c r="P72" s="963"/>
      <c r="Q72" s="964">
        <v>285</v>
      </c>
      <c r="R72" s="958"/>
      <c r="S72" s="958"/>
      <c r="T72" s="958"/>
      <c r="U72" s="958"/>
      <c r="V72" s="958">
        <v>275</v>
      </c>
      <c r="W72" s="958"/>
      <c r="X72" s="958"/>
      <c r="Y72" s="958"/>
      <c r="Z72" s="958"/>
      <c r="AA72" s="958">
        <v>10</v>
      </c>
      <c r="AB72" s="958"/>
      <c r="AC72" s="958"/>
      <c r="AD72" s="958"/>
      <c r="AE72" s="958"/>
      <c r="AF72" s="958">
        <v>10</v>
      </c>
      <c r="AG72" s="958"/>
      <c r="AH72" s="958"/>
      <c r="AI72" s="958"/>
      <c r="AJ72" s="958"/>
      <c r="AK72" s="958">
        <v>5</v>
      </c>
      <c r="AL72" s="958"/>
      <c r="AM72" s="958"/>
      <c r="AN72" s="958"/>
      <c r="AO72" s="958"/>
      <c r="AP72" s="958">
        <v>2</v>
      </c>
      <c r="AQ72" s="958"/>
      <c r="AR72" s="958"/>
      <c r="AS72" s="958"/>
      <c r="AT72" s="958"/>
      <c r="AU72" s="958">
        <v>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556</v>
      </c>
      <c r="C73" s="962"/>
      <c r="D73" s="962"/>
      <c r="E73" s="962"/>
      <c r="F73" s="962"/>
      <c r="G73" s="962"/>
      <c r="H73" s="962"/>
      <c r="I73" s="962"/>
      <c r="J73" s="962"/>
      <c r="K73" s="962"/>
      <c r="L73" s="962"/>
      <c r="M73" s="962"/>
      <c r="N73" s="962"/>
      <c r="O73" s="962"/>
      <c r="P73" s="963"/>
      <c r="Q73" s="964">
        <v>446</v>
      </c>
      <c r="R73" s="958"/>
      <c r="S73" s="958"/>
      <c r="T73" s="958"/>
      <c r="U73" s="958"/>
      <c r="V73" s="958">
        <v>484</v>
      </c>
      <c r="W73" s="958"/>
      <c r="X73" s="958"/>
      <c r="Y73" s="958"/>
      <c r="Z73" s="958"/>
      <c r="AA73" s="958">
        <v>-38</v>
      </c>
      <c r="AB73" s="958"/>
      <c r="AC73" s="958"/>
      <c r="AD73" s="958"/>
      <c r="AE73" s="958"/>
      <c r="AF73" s="958">
        <v>-38</v>
      </c>
      <c r="AG73" s="958"/>
      <c r="AH73" s="958"/>
      <c r="AI73" s="958"/>
      <c r="AJ73" s="958"/>
      <c r="AK73" s="958">
        <v>0</v>
      </c>
      <c r="AL73" s="958"/>
      <c r="AM73" s="958"/>
      <c r="AN73" s="958"/>
      <c r="AO73" s="958"/>
      <c r="AP73" s="958">
        <v>869</v>
      </c>
      <c r="AQ73" s="958"/>
      <c r="AR73" s="958"/>
      <c r="AS73" s="958"/>
      <c r="AT73" s="958"/>
      <c r="AU73" s="958" t="s">
        <v>557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375</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v>
      </c>
      <c r="AG88" s="946"/>
      <c r="AH88" s="946"/>
      <c r="AI88" s="946"/>
      <c r="AJ88" s="946"/>
      <c r="AK88" s="950"/>
      <c r="AL88" s="950"/>
      <c r="AM88" s="950"/>
      <c r="AN88" s="950"/>
      <c r="AO88" s="950"/>
      <c r="AP88" s="946">
        <v>1212</v>
      </c>
      <c r="AQ88" s="946"/>
      <c r="AR88" s="946"/>
      <c r="AS88" s="946"/>
      <c r="AT88" s="946"/>
      <c r="AU88" s="946">
        <v>52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14</v>
      </c>
      <c r="CS102" s="940"/>
      <c r="CT102" s="940"/>
      <c r="CU102" s="940"/>
      <c r="CV102" s="941"/>
      <c r="CW102" s="939" t="s">
        <v>485</v>
      </c>
      <c r="CX102" s="940"/>
      <c r="CY102" s="940"/>
      <c r="CZ102" s="940"/>
      <c r="DA102" s="941"/>
      <c r="DB102" s="939" t="s">
        <v>485</v>
      </c>
      <c r="DC102" s="940"/>
      <c r="DD102" s="940"/>
      <c r="DE102" s="940"/>
      <c r="DF102" s="941"/>
      <c r="DG102" s="939" t="s">
        <v>485</v>
      </c>
      <c r="DH102" s="940"/>
      <c r="DI102" s="940"/>
      <c r="DJ102" s="940"/>
      <c r="DK102" s="941"/>
      <c r="DL102" s="939" t="s">
        <v>485</v>
      </c>
      <c r="DM102" s="940"/>
      <c r="DN102" s="940"/>
      <c r="DO102" s="940"/>
      <c r="DP102" s="941"/>
      <c r="DQ102" s="939" t="s">
        <v>485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293</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293</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293</v>
      </c>
      <c r="DR109" s="883"/>
      <c r="DS109" s="883"/>
      <c r="DT109" s="883"/>
      <c r="DU109" s="884"/>
      <c r="DV109" s="885" t="s">
        <v>410</v>
      </c>
      <c r="DW109" s="883"/>
      <c r="DX109" s="883"/>
      <c r="DY109" s="883"/>
      <c r="DZ109" s="916"/>
    </row>
    <row r="110" spans="1:131" s="224" customFormat="1" ht="26.25" customHeight="1" x14ac:dyDescent="0.15">
      <c r="A110" s="796" t="s">
        <v>412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2217897</v>
      </c>
      <c r="AB110" s="876"/>
      <c r="AC110" s="876"/>
      <c r="AD110" s="876"/>
      <c r="AE110" s="877"/>
      <c r="AF110" s="878">
        <v>2327525</v>
      </c>
      <c r="AG110" s="876"/>
      <c r="AH110" s="876"/>
      <c r="AI110" s="876"/>
      <c r="AJ110" s="877"/>
      <c r="AK110" s="878">
        <v>2344869</v>
      </c>
      <c r="AL110" s="876"/>
      <c r="AM110" s="876"/>
      <c r="AN110" s="876"/>
      <c r="AO110" s="877"/>
      <c r="AP110" s="879">
        <v>31.2</v>
      </c>
      <c r="AQ110" s="880"/>
      <c r="AR110" s="880"/>
      <c r="AS110" s="880"/>
      <c r="AT110" s="881"/>
      <c r="AU110" s="917" t="s">
        <v>69</v>
      </c>
      <c r="AV110" s="918"/>
      <c r="AW110" s="918"/>
      <c r="AX110" s="918"/>
      <c r="AY110" s="918"/>
      <c r="AZ110" s="847" t="s">
        <v>413</v>
      </c>
      <c r="BA110" s="797"/>
      <c r="BB110" s="797"/>
      <c r="BC110" s="797"/>
      <c r="BD110" s="797"/>
      <c r="BE110" s="797"/>
      <c r="BF110" s="797"/>
      <c r="BG110" s="797"/>
      <c r="BH110" s="797"/>
      <c r="BI110" s="797"/>
      <c r="BJ110" s="797"/>
      <c r="BK110" s="797"/>
      <c r="BL110" s="797"/>
      <c r="BM110" s="797"/>
      <c r="BN110" s="797"/>
      <c r="BO110" s="797"/>
      <c r="BP110" s="798"/>
      <c r="BQ110" s="848">
        <v>22182134</v>
      </c>
      <c r="BR110" s="829"/>
      <c r="BS110" s="829"/>
      <c r="BT110" s="829"/>
      <c r="BU110" s="829"/>
      <c r="BV110" s="829">
        <v>23376500</v>
      </c>
      <c r="BW110" s="829"/>
      <c r="BX110" s="829"/>
      <c r="BY110" s="829"/>
      <c r="BZ110" s="829"/>
      <c r="CA110" s="829">
        <v>22647501</v>
      </c>
      <c r="CB110" s="829"/>
      <c r="CC110" s="829"/>
      <c r="CD110" s="829"/>
      <c r="CE110" s="829"/>
      <c r="CF110" s="853">
        <v>301.5</v>
      </c>
      <c r="CG110" s="854"/>
      <c r="CH110" s="854"/>
      <c r="CI110" s="854"/>
      <c r="CJ110" s="854"/>
      <c r="CK110" s="913" t="s">
        <v>414</v>
      </c>
      <c r="CL110" s="806"/>
      <c r="CM110" s="847" t="s">
        <v>415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417</v>
      </c>
      <c r="BA111" s="739"/>
      <c r="BB111" s="739"/>
      <c r="BC111" s="739"/>
      <c r="BD111" s="739"/>
      <c r="BE111" s="739"/>
      <c r="BF111" s="739"/>
      <c r="BG111" s="739"/>
      <c r="BH111" s="739"/>
      <c r="BI111" s="739"/>
      <c r="BJ111" s="739"/>
      <c r="BK111" s="739"/>
      <c r="BL111" s="739"/>
      <c r="BM111" s="739"/>
      <c r="BN111" s="739"/>
      <c r="BO111" s="739"/>
      <c r="BP111" s="740"/>
      <c r="BQ111" s="776">
        <v>13479</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421</v>
      </c>
      <c r="BA112" s="739"/>
      <c r="BB112" s="739"/>
      <c r="BC112" s="739"/>
      <c r="BD112" s="739"/>
      <c r="BE112" s="739"/>
      <c r="BF112" s="739"/>
      <c r="BG112" s="739"/>
      <c r="BH112" s="739"/>
      <c r="BI112" s="739"/>
      <c r="BJ112" s="739"/>
      <c r="BK112" s="739"/>
      <c r="BL112" s="739"/>
      <c r="BM112" s="739"/>
      <c r="BN112" s="739"/>
      <c r="BO112" s="739"/>
      <c r="BP112" s="740"/>
      <c r="BQ112" s="776">
        <v>7560393</v>
      </c>
      <c r="BR112" s="777"/>
      <c r="BS112" s="777"/>
      <c r="BT112" s="777"/>
      <c r="BU112" s="777"/>
      <c r="BV112" s="777">
        <v>7018668</v>
      </c>
      <c r="BW112" s="777"/>
      <c r="BX112" s="777"/>
      <c r="BY112" s="777"/>
      <c r="BZ112" s="777"/>
      <c r="CA112" s="777">
        <v>6614878</v>
      </c>
      <c r="CB112" s="777"/>
      <c r="CC112" s="777"/>
      <c r="CD112" s="777"/>
      <c r="CE112" s="777"/>
      <c r="CF112" s="862">
        <v>88.1</v>
      </c>
      <c r="CG112" s="863"/>
      <c r="CH112" s="863"/>
      <c r="CI112" s="863"/>
      <c r="CJ112" s="863"/>
      <c r="CK112" s="914"/>
      <c r="CL112" s="808"/>
      <c r="CM112" s="804"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v>13479</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785455</v>
      </c>
      <c r="AB113" s="906"/>
      <c r="AC113" s="906"/>
      <c r="AD113" s="906"/>
      <c r="AE113" s="907"/>
      <c r="AF113" s="908">
        <v>802044</v>
      </c>
      <c r="AG113" s="906"/>
      <c r="AH113" s="906"/>
      <c r="AI113" s="906"/>
      <c r="AJ113" s="907"/>
      <c r="AK113" s="908">
        <v>864800</v>
      </c>
      <c r="AL113" s="906"/>
      <c r="AM113" s="906"/>
      <c r="AN113" s="906"/>
      <c r="AO113" s="907"/>
      <c r="AP113" s="909">
        <v>11.5</v>
      </c>
      <c r="AQ113" s="910"/>
      <c r="AR113" s="910"/>
      <c r="AS113" s="910"/>
      <c r="AT113" s="911"/>
      <c r="AU113" s="919"/>
      <c r="AV113" s="920"/>
      <c r="AW113" s="920"/>
      <c r="AX113" s="920"/>
      <c r="AY113" s="920"/>
      <c r="AZ113" s="804" t="s">
        <v>424</v>
      </c>
      <c r="BA113" s="739"/>
      <c r="BB113" s="739"/>
      <c r="BC113" s="739"/>
      <c r="BD113" s="739"/>
      <c r="BE113" s="739"/>
      <c r="BF113" s="739"/>
      <c r="BG113" s="739"/>
      <c r="BH113" s="739"/>
      <c r="BI113" s="739"/>
      <c r="BJ113" s="739"/>
      <c r="BK113" s="739"/>
      <c r="BL113" s="739"/>
      <c r="BM113" s="739"/>
      <c r="BN113" s="739"/>
      <c r="BO113" s="739"/>
      <c r="BP113" s="740"/>
      <c r="BQ113" s="776">
        <v>87513</v>
      </c>
      <c r="BR113" s="777"/>
      <c r="BS113" s="777"/>
      <c r="BT113" s="777"/>
      <c r="BU113" s="777"/>
      <c r="BV113" s="777">
        <v>70030</v>
      </c>
      <c r="BW113" s="777"/>
      <c r="BX113" s="777"/>
      <c r="BY113" s="777"/>
      <c r="BZ113" s="777"/>
      <c r="CA113" s="777">
        <v>52560</v>
      </c>
      <c r="CB113" s="777"/>
      <c r="CC113" s="777"/>
      <c r="CD113" s="777"/>
      <c r="CE113" s="777"/>
      <c r="CF113" s="862">
        <v>0.7</v>
      </c>
      <c r="CG113" s="863"/>
      <c r="CH113" s="863"/>
      <c r="CI113" s="863"/>
      <c r="CJ113" s="863"/>
      <c r="CK113" s="914"/>
      <c r="CL113" s="808"/>
      <c r="CM113" s="804"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21826</v>
      </c>
      <c r="AB114" s="767"/>
      <c r="AC114" s="767"/>
      <c r="AD114" s="767"/>
      <c r="AE114" s="768"/>
      <c r="AF114" s="769">
        <v>21807</v>
      </c>
      <c r="AG114" s="767"/>
      <c r="AH114" s="767"/>
      <c r="AI114" s="767"/>
      <c r="AJ114" s="768"/>
      <c r="AK114" s="769">
        <v>21818</v>
      </c>
      <c r="AL114" s="767"/>
      <c r="AM114" s="767"/>
      <c r="AN114" s="767"/>
      <c r="AO114" s="768"/>
      <c r="AP114" s="811">
        <v>0.3</v>
      </c>
      <c r="AQ114" s="812"/>
      <c r="AR114" s="812"/>
      <c r="AS114" s="812"/>
      <c r="AT114" s="813"/>
      <c r="AU114" s="919"/>
      <c r="AV114" s="920"/>
      <c r="AW114" s="920"/>
      <c r="AX114" s="920"/>
      <c r="AY114" s="920"/>
      <c r="AZ114" s="804" t="s">
        <v>427</v>
      </c>
      <c r="BA114" s="739"/>
      <c r="BB114" s="739"/>
      <c r="BC114" s="739"/>
      <c r="BD114" s="739"/>
      <c r="BE114" s="739"/>
      <c r="BF114" s="739"/>
      <c r="BG114" s="739"/>
      <c r="BH114" s="739"/>
      <c r="BI114" s="739"/>
      <c r="BJ114" s="739"/>
      <c r="BK114" s="739"/>
      <c r="BL114" s="739"/>
      <c r="BM114" s="739"/>
      <c r="BN114" s="739"/>
      <c r="BO114" s="739"/>
      <c r="BP114" s="740"/>
      <c r="BQ114" s="776">
        <v>1398648</v>
      </c>
      <c r="BR114" s="777"/>
      <c r="BS114" s="777"/>
      <c r="BT114" s="777"/>
      <c r="BU114" s="777"/>
      <c r="BV114" s="777">
        <v>1375294</v>
      </c>
      <c r="BW114" s="777"/>
      <c r="BX114" s="777"/>
      <c r="BY114" s="777"/>
      <c r="BZ114" s="777"/>
      <c r="CA114" s="777">
        <v>1412227</v>
      </c>
      <c r="CB114" s="777"/>
      <c r="CC114" s="777"/>
      <c r="CD114" s="777"/>
      <c r="CE114" s="777"/>
      <c r="CF114" s="862">
        <v>18.8</v>
      </c>
      <c r="CG114" s="863"/>
      <c r="CH114" s="863"/>
      <c r="CI114" s="863"/>
      <c r="CJ114" s="863"/>
      <c r="CK114" s="914"/>
      <c r="CL114" s="808"/>
      <c r="CM114" s="804"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24564</v>
      </c>
      <c r="AB115" s="906"/>
      <c r="AC115" s="906"/>
      <c r="AD115" s="906"/>
      <c r="AE115" s="907"/>
      <c r="AF115" s="908">
        <v>25072</v>
      </c>
      <c r="AG115" s="906"/>
      <c r="AH115" s="906"/>
      <c r="AI115" s="906"/>
      <c r="AJ115" s="907"/>
      <c r="AK115" s="908">
        <v>14163</v>
      </c>
      <c r="AL115" s="906"/>
      <c r="AM115" s="906"/>
      <c r="AN115" s="906"/>
      <c r="AO115" s="907"/>
      <c r="AP115" s="909">
        <v>0.2</v>
      </c>
      <c r="AQ115" s="910"/>
      <c r="AR115" s="910"/>
      <c r="AS115" s="910"/>
      <c r="AT115" s="911"/>
      <c r="AU115" s="919"/>
      <c r="AV115" s="920"/>
      <c r="AW115" s="920"/>
      <c r="AX115" s="920"/>
      <c r="AY115" s="920"/>
      <c r="AZ115" s="804" t="s">
        <v>430</v>
      </c>
      <c r="BA115" s="739"/>
      <c r="BB115" s="739"/>
      <c r="BC115" s="739"/>
      <c r="BD115" s="739"/>
      <c r="BE115" s="739"/>
      <c r="BF115" s="739"/>
      <c r="BG115" s="739"/>
      <c r="BH115" s="739"/>
      <c r="BI115" s="739"/>
      <c r="BJ115" s="739"/>
      <c r="BK115" s="739"/>
      <c r="BL115" s="739"/>
      <c r="BM115" s="739"/>
      <c r="BN115" s="739"/>
      <c r="BO115" s="739"/>
      <c r="BP115" s="740"/>
      <c r="BQ115" s="776">
        <v>914</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207</v>
      </c>
      <c r="AB116" s="767"/>
      <c r="AC116" s="767"/>
      <c r="AD116" s="767"/>
      <c r="AE116" s="768"/>
      <c r="AF116" s="769">
        <v>492</v>
      </c>
      <c r="AG116" s="767"/>
      <c r="AH116" s="767"/>
      <c r="AI116" s="767"/>
      <c r="AJ116" s="768"/>
      <c r="AK116" s="769">
        <v>31</v>
      </c>
      <c r="AL116" s="767"/>
      <c r="AM116" s="767"/>
      <c r="AN116" s="767"/>
      <c r="AO116" s="768"/>
      <c r="AP116" s="811">
        <v>0</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3049949</v>
      </c>
      <c r="AB117" s="890"/>
      <c r="AC117" s="890"/>
      <c r="AD117" s="890"/>
      <c r="AE117" s="891"/>
      <c r="AF117" s="892">
        <v>3176940</v>
      </c>
      <c r="AG117" s="890"/>
      <c r="AH117" s="890"/>
      <c r="AI117" s="890"/>
      <c r="AJ117" s="891"/>
      <c r="AK117" s="892">
        <v>3245681</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293</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440</v>
      </c>
      <c r="BP119" s="865"/>
      <c r="BQ119" s="866">
        <v>31243081</v>
      </c>
      <c r="BR119" s="832"/>
      <c r="BS119" s="832"/>
      <c r="BT119" s="832"/>
      <c r="BU119" s="832"/>
      <c r="BV119" s="832">
        <v>31840492</v>
      </c>
      <c r="BW119" s="832"/>
      <c r="BX119" s="832"/>
      <c r="BY119" s="832"/>
      <c r="BZ119" s="832"/>
      <c r="CA119" s="832">
        <v>30727166</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7"/>
      <c r="BB120" s="797"/>
      <c r="BC120" s="797"/>
      <c r="BD120" s="797"/>
      <c r="BE120" s="797"/>
      <c r="BF120" s="797"/>
      <c r="BG120" s="797"/>
      <c r="BH120" s="797"/>
      <c r="BI120" s="797"/>
      <c r="BJ120" s="797"/>
      <c r="BK120" s="797"/>
      <c r="BL120" s="797"/>
      <c r="BM120" s="797"/>
      <c r="BN120" s="797"/>
      <c r="BO120" s="797"/>
      <c r="BP120" s="798"/>
      <c r="BQ120" s="848">
        <v>2982887</v>
      </c>
      <c r="BR120" s="829"/>
      <c r="BS120" s="829"/>
      <c r="BT120" s="829"/>
      <c r="BU120" s="829"/>
      <c r="BV120" s="829">
        <v>3352866</v>
      </c>
      <c r="BW120" s="829"/>
      <c r="BX120" s="829"/>
      <c r="BY120" s="829"/>
      <c r="BZ120" s="829"/>
      <c r="CA120" s="829">
        <v>3264244</v>
      </c>
      <c r="CB120" s="829"/>
      <c r="CC120" s="829"/>
      <c r="CD120" s="829"/>
      <c r="CE120" s="829"/>
      <c r="CF120" s="853">
        <v>43.5</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4181894</v>
      </c>
      <c r="DH120" s="829"/>
      <c r="DI120" s="829"/>
      <c r="DJ120" s="829"/>
      <c r="DK120" s="829"/>
      <c r="DL120" s="829">
        <v>3804133</v>
      </c>
      <c r="DM120" s="829"/>
      <c r="DN120" s="829"/>
      <c r="DO120" s="829"/>
      <c r="DP120" s="829"/>
      <c r="DQ120" s="829">
        <v>3482247</v>
      </c>
      <c r="DR120" s="829"/>
      <c r="DS120" s="829"/>
      <c r="DT120" s="829"/>
      <c r="DU120" s="829"/>
      <c r="DV120" s="830">
        <v>46.4</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13479</v>
      </c>
      <c r="AB121" s="767"/>
      <c r="AC121" s="767"/>
      <c r="AD121" s="767"/>
      <c r="AE121" s="768"/>
      <c r="AF121" s="769">
        <v>13479</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446</v>
      </c>
      <c r="BA121" s="739"/>
      <c r="BB121" s="739"/>
      <c r="BC121" s="739"/>
      <c r="BD121" s="739"/>
      <c r="BE121" s="739"/>
      <c r="BF121" s="739"/>
      <c r="BG121" s="739"/>
      <c r="BH121" s="739"/>
      <c r="BI121" s="739"/>
      <c r="BJ121" s="739"/>
      <c r="BK121" s="739"/>
      <c r="BL121" s="739"/>
      <c r="BM121" s="739"/>
      <c r="BN121" s="739"/>
      <c r="BO121" s="739"/>
      <c r="BP121" s="740"/>
      <c r="BQ121" s="776">
        <v>1670228</v>
      </c>
      <c r="BR121" s="777"/>
      <c r="BS121" s="777"/>
      <c r="BT121" s="777"/>
      <c r="BU121" s="777"/>
      <c r="BV121" s="777">
        <v>1504519</v>
      </c>
      <c r="BW121" s="777"/>
      <c r="BX121" s="777"/>
      <c r="BY121" s="777"/>
      <c r="BZ121" s="777"/>
      <c r="CA121" s="777">
        <v>1322998</v>
      </c>
      <c r="CB121" s="777"/>
      <c r="CC121" s="777"/>
      <c r="CD121" s="777"/>
      <c r="CE121" s="777"/>
      <c r="CF121" s="862">
        <v>17.600000000000001</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776" t="s">
        <v>122</v>
      </c>
      <c r="DH121" s="777"/>
      <c r="DI121" s="777"/>
      <c r="DJ121" s="777"/>
      <c r="DK121" s="777"/>
      <c r="DL121" s="777" t="s">
        <v>122</v>
      </c>
      <c r="DM121" s="777"/>
      <c r="DN121" s="777"/>
      <c r="DO121" s="777"/>
      <c r="DP121" s="777"/>
      <c r="DQ121" s="777">
        <v>3039059</v>
      </c>
      <c r="DR121" s="777"/>
      <c r="DS121" s="777"/>
      <c r="DT121" s="777"/>
      <c r="DU121" s="777"/>
      <c r="DV121" s="783">
        <v>40.5</v>
      </c>
      <c r="DW121" s="783"/>
      <c r="DX121" s="783"/>
      <c r="DY121" s="783"/>
      <c r="DZ121" s="784"/>
    </row>
    <row r="122" spans="1:130" s="224" customFormat="1" ht="26.25" customHeight="1" x14ac:dyDescent="0.15">
      <c r="A122" s="807"/>
      <c r="B122" s="808"/>
      <c r="C122" s="804"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18255895</v>
      </c>
      <c r="BR122" s="832"/>
      <c r="BS122" s="832"/>
      <c r="BT122" s="832"/>
      <c r="BU122" s="832"/>
      <c r="BV122" s="832">
        <v>17937032</v>
      </c>
      <c r="BW122" s="832"/>
      <c r="BX122" s="832"/>
      <c r="BY122" s="832"/>
      <c r="BZ122" s="832"/>
      <c r="CA122" s="832">
        <v>16965486</v>
      </c>
      <c r="CB122" s="832"/>
      <c r="CC122" s="832"/>
      <c r="CD122" s="832"/>
      <c r="CE122" s="832"/>
      <c r="CF122" s="833">
        <v>225.9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776">
        <v>26861</v>
      </c>
      <c r="DH122" s="777"/>
      <c r="DI122" s="777"/>
      <c r="DJ122" s="777"/>
      <c r="DK122" s="777"/>
      <c r="DL122" s="777">
        <v>21755</v>
      </c>
      <c r="DM122" s="777"/>
      <c r="DN122" s="777"/>
      <c r="DO122" s="777"/>
      <c r="DP122" s="777"/>
      <c r="DQ122" s="777">
        <v>93572</v>
      </c>
      <c r="DR122" s="777"/>
      <c r="DS122" s="777"/>
      <c r="DT122" s="777"/>
      <c r="DU122" s="777"/>
      <c r="DV122" s="783">
        <v>1.2</v>
      </c>
      <c r="DW122" s="783"/>
      <c r="DX122" s="783"/>
      <c r="DY122" s="783"/>
      <c r="DZ122" s="784"/>
    </row>
    <row r="123" spans="1:130" s="224" customFormat="1" ht="26.25" customHeight="1" x14ac:dyDescent="0.15">
      <c r="A123" s="807"/>
      <c r="B123" s="808"/>
      <c r="C123" s="804"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448</v>
      </c>
      <c r="BP123" s="865"/>
      <c r="BQ123" s="819">
        <v>22909010</v>
      </c>
      <c r="BR123" s="820"/>
      <c r="BS123" s="820"/>
      <c r="BT123" s="820"/>
      <c r="BU123" s="820"/>
      <c r="BV123" s="820">
        <v>22794417</v>
      </c>
      <c r="BW123" s="820"/>
      <c r="BX123" s="820"/>
      <c r="BY123" s="820"/>
      <c r="BZ123" s="820"/>
      <c r="CA123" s="820">
        <v>21552728</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4"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107.8</v>
      </c>
      <c r="BR124" s="818"/>
      <c r="BS124" s="818"/>
      <c r="BT124" s="818"/>
      <c r="BU124" s="818"/>
      <c r="BV124" s="818">
        <v>121.2</v>
      </c>
      <c r="BW124" s="818"/>
      <c r="BX124" s="818"/>
      <c r="BY124" s="818"/>
      <c r="BZ124" s="818"/>
      <c r="CA124" s="818">
        <v>122.1</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v>3351638</v>
      </c>
      <c r="DH124" s="751"/>
      <c r="DI124" s="751"/>
      <c r="DJ124" s="751"/>
      <c r="DK124" s="752"/>
      <c r="DL124" s="753">
        <v>3192780</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4"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453</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11085</v>
      </c>
      <c r="AB127" s="767"/>
      <c r="AC127" s="767"/>
      <c r="AD127" s="767"/>
      <c r="AE127" s="768"/>
      <c r="AF127" s="769">
        <v>11593</v>
      </c>
      <c r="AG127" s="767"/>
      <c r="AH127" s="767"/>
      <c r="AI127" s="767"/>
      <c r="AJ127" s="768"/>
      <c r="AK127" s="769">
        <v>14163</v>
      </c>
      <c r="AL127" s="767"/>
      <c r="AM127" s="767"/>
      <c r="AN127" s="767"/>
      <c r="AO127" s="768"/>
      <c r="AP127" s="811">
        <v>0.2</v>
      </c>
      <c r="AQ127" s="812"/>
      <c r="AR127" s="812"/>
      <c r="AS127" s="812"/>
      <c r="AT127" s="813"/>
      <c r="AU127" s="226"/>
      <c r="AV127" s="226"/>
      <c r="AW127" s="226"/>
      <c r="AX127" s="828" t="s">
        <v>455</v>
      </c>
      <c r="AY127" s="801"/>
      <c r="AZ127" s="801"/>
      <c r="BA127" s="801"/>
      <c r="BB127" s="801"/>
      <c r="BC127" s="801"/>
      <c r="BD127" s="801"/>
      <c r="BE127" s="802"/>
      <c r="BF127" s="800" t="s">
        <v>456</v>
      </c>
      <c r="BG127" s="801"/>
      <c r="BH127" s="801"/>
      <c r="BI127" s="801"/>
      <c r="BJ127" s="801"/>
      <c r="BK127" s="801"/>
      <c r="BL127" s="802"/>
      <c r="BM127" s="800" t="s">
        <v>457</v>
      </c>
      <c r="BN127" s="801"/>
      <c r="BO127" s="801"/>
      <c r="BP127" s="801"/>
      <c r="BQ127" s="801"/>
      <c r="BR127" s="801"/>
      <c r="BS127" s="802"/>
      <c r="BT127" s="800" t="s">
        <v>458</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459</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460</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461</v>
      </c>
      <c r="X128" s="787"/>
      <c r="Y128" s="787"/>
      <c r="Z128" s="788"/>
      <c r="AA128" s="789">
        <v>189416</v>
      </c>
      <c r="AB128" s="790"/>
      <c r="AC128" s="790"/>
      <c r="AD128" s="790"/>
      <c r="AE128" s="791"/>
      <c r="AF128" s="792">
        <v>173414</v>
      </c>
      <c r="AG128" s="790"/>
      <c r="AH128" s="790"/>
      <c r="AI128" s="790"/>
      <c r="AJ128" s="791"/>
      <c r="AK128" s="792">
        <v>162163</v>
      </c>
      <c r="AL128" s="790"/>
      <c r="AM128" s="790"/>
      <c r="AN128" s="790"/>
      <c r="AO128" s="791"/>
      <c r="AP128" s="793"/>
      <c r="AQ128" s="794"/>
      <c r="AR128" s="794"/>
      <c r="AS128" s="794"/>
      <c r="AT128" s="795"/>
      <c r="AU128" s="226"/>
      <c r="AV128" s="226"/>
      <c r="AW128" s="226"/>
      <c r="AX128" s="796" t="s">
        <v>462</v>
      </c>
      <c r="AY128" s="797"/>
      <c r="AZ128" s="797"/>
      <c r="BA128" s="797"/>
      <c r="BB128" s="797"/>
      <c r="BC128" s="797"/>
      <c r="BD128" s="797"/>
      <c r="BE128" s="798"/>
      <c r="BF128" s="773" t="s">
        <v>122</v>
      </c>
      <c r="BG128" s="774"/>
      <c r="BH128" s="774"/>
      <c r="BI128" s="774"/>
      <c r="BJ128" s="774"/>
      <c r="BK128" s="774"/>
      <c r="BL128" s="799"/>
      <c r="BM128" s="773">
        <v>13.45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463</v>
      </c>
      <c r="CQ128" s="717"/>
      <c r="CR128" s="717"/>
      <c r="CS128" s="717"/>
      <c r="CT128" s="717"/>
      <c r="CU128" s="717"/>
      <c r="CV128" s="717"/>
      <c r="CW128" s="717"/>
      <c r="CX128" s="717"/>
      <c r="CY128" s="717"/>
      <c r="CZ128" s="717"/>
      <c r="DA128" s="717"/>
      <c r="DB128" s="717"/>
      <c r="DC128" s="717"/>
      <c r="DD128" s="717"/>
      <c r="DE128" s="717"/>
      <c r="DF128" s="718"/>
      <c r="DG128" s="779">
        <v>914</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9465574</v>
      </c>
      <c r="AB129" s="767"/>
      <c r="AC129" s="767"/>
      <c r="AD129" s="767"/>
      <c r="AE129" s="768"/>
      <c r="AF129" s="769">
        <v>9296065</v>
      </c>
      <c r="AG129" s="767"/>
      <c r="AH129" s="767"/>
      <c r="AI129" s="767"/>
      <c r="AJ129" s="768"/>
      <c r="AK129" s="769">
        <v>9358570</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18.45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1738037</v>
      </c>
      <c r="AB130" s="767"/>
      <c r="AC130" s="767"/>
      <c r="AD130" s="767"/>
      <c r="AE130" s="768"/>
      <c r="AF130" s="769">
        <v>1835786</v>
      </c>
      <c r="AG130" s="767"/>
      <c r="AH130" s="767"/>
      <c r="AI130" s="767"/>
      <c r="AJ130" s="768"/>
      <c r="AK130" s="769">
        <v>1847930</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15.5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7727537</v>
      </c>
      <c r="AB131" s="751"/>
      <c r="AC131" s="751"/>
      <c r="AD131" s="751"/>
      <c r="AE131" s="752"/>
      <c r="AF131" s="753">
        <v>7460279</v>
      </c>
      <c r="AG131" s="751"/>
      <c r="AH131" s="751"/>
      <c r="AI131" s="751"/>
      <c r="AJ131" s="752"/>
      <c r="AK131" s="753">
        <v>7510640</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122.1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14.525922039999999</v>
      </c>
      <c r="AB132" s="732"/>
      <c r="AC132" s="732"/>
      <c r="AD132" s="732"/>
      <c r="AE132" s="733"/>
      <c r="AF132" s="734">
        <v>15.652765799999999</v>
      </c>
      <c r="AG132" s="732"/>
      <c r="AH132" s="732"/>
      <c r="AI132" s="732"/>
      <c r="AJ132" s="733"/>
      <c r="AK132" s="734">
        <v>16.451167940000001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14.3</v>
      </c>
      <c r="AB133" s="711"/>
      <c r="AC133" s="711"/>
      <c r="AD133" s="711"/>
      <c r="AE133" s="712"/>
      <c r="AF133" s="710">
        <v>14.5</v>
      </c>
      <c r="AG133" s="711"/>
      <c r="AH133" s="711"/>
      <c r="AI133" s="711"/>
      <c r="AJ133" s="712"/>
      <c r="AK133" s="710">
        <v>15.5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wpGhQTUnnYZEJvLXb+vMVIe6xhkzi7re9Wkv/nHgTZTBSlUxnEnK/MMIn21sEs7Nrsr0a9Zf27pdPa+M1+pgA==" saltValue="ytTufUxWOqKGkZRFXP+j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K35" sqref="AK35:AN3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JCeQpXy0PgoUPJorWCNpstquR/1dsAdUirCTR2G6M3vS4L++lLSca88Rdnaq0uuI0E6MNUVJR06m2t9lK327Q==" saltValue="XftV/9D6H92GYZMNmxdI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K35" sqref="AK35:AN35"/>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R8OlqaqqhPWaoFzekYYSLwbxWoretMXoq4XCHhdIK8YSllGLkFfhsBdLk5Gd9RvJkYBAVF13p27COhsRpkg==" saltValue="ocYeDb3O6FEsPcVhCqnE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2008389</v>
      </c>
      <c r="AP9" s="274">
        <v>107034</v>
      </c>
      <c r="AQ9" s="275">
        <v>107616</v>
      </c>
      <c r="AR9" s="276">
        <v>-0.5</v>
      </c>
    </row>
    <row r="10" spans="1:46" ht="13.5" customHeight="1" x14ac:dyDescent="0.15">
      <c r="A10" s="259"/>
      <c r="AK10" s="1117" t="s">
        <v>483</v>
      </c>
      <c r="AL10" s="1118"/>
      <c r="AM10" s="1118"/>
      <c r="AN10" s="1119"/>
      <c r="AO10" s="277">
        <v>396154</v>
      </c>
      <c r="AP10" s="277">
        <v>21112</v>
      </c>
      <c r="AQ10" s="278">
        <v>10095</v>
      </c>
      <c r="AR10" s="279">
        <v>109.1</v>
      </c>
    </row>
    <row r="11" spans="1:46" ht="13.5" customHeight="1" x14ac:dyDescent="0.15">
      <c r="A11" s="259"/>
      <c r="AK11" s="1117" t="s">
        <v>484</v>
      </c>
      <c r="AL11" s="1118"/>
      <c r="AM11" s="1118"/>
      <c r="AN11" s="1119"/>
      <c r="AO11" s="277" t="s">
        <v>485</v>
      </c>
      <c r="AP11" s="277" t="s">
        <v>485</v>
      </c>
      <c r="AQ11" s="278">
        <v>1704</v>
      </c>
      <c r="AR11" s="279" t="s">
        <v>485</v>
      </c>
    </row>
    <row r="12" spans="1:46" ht="13.5" customHeight="1" x14ac:dyDescent="0.15">
      <c r="A12" s="259"/>
      <c r="AK12" s="1117" t="s">
        <v>486</v>
      </c>
      <c r="AL12" s="1118"/>
      <c r="AM12" s="1118"/>
      <c r="AN12" s="1119"/>
      <c r="AO12" s="277" t="s">
        <v>485</v>
      </c>
      <c r="AP12" s="277" t="s">
        <v>485</v>
      </c>
      <c r="AQ12" s="278">
        <v>7</v>
      </c>
      <c r="AR12" s="279" t="s">
        <v>485</v>
      </c>
    </row>
    <row r="13" spans="1:46" ht="13.5" customHeight="1" x14ac:dyDescent="0.15">
      <c r="A13" s="259"/>
      <c r="AK13" s="1117" t="s">
        <v>487</v>
      </c>
      <c r="AL13" s="1118"/>
      <c r="AM13" s="1118"/>
      <c r="AN13" s="1119"/>
      <c r="AO13" s="277" t="s">
        <v>485</v>
      </c>
      <c r="AP13" s="277" t="s">
        <v>485</v>
      </c>
      <c r="AQ13" s="278">
        <v>4110</v>
      </c>
      <c r="AR13" s="279" t="s">
        <v>485</v>
      </c>
    </row>
    <row r="14" spans="1:46" ht="13.5" customHeight="1" x14ac:dyDescent="0.15">
      <c r="A14" s="259"/>
      <c r="AK14" s="1117" t="s">
        <v>488</v>
      </c>
      <c r="AL14" s="1118"/>
      <c r="AM14" s="1118"/>
      <c r="AN14" s="1119"/>
      <c r="AO14" s="277">
        <v>41741</v>
      </c>
      <c r="AP14" s="277">
        <v>2225</v>
      </c>
      <c r="AQ14" s="278">
        <v>2451</v>
      </c>
      <c r="AR14" s="279">
        <v>-9.1999999999999993</v>
      </c>
    </row>
    <row r="15" spans="1:46" ht="13.5" customHeight="1" x14ac:dyDescent="0.15">
      <c r="A15" s="259"/>
      <c r="AK15" s="1120" t="s">
        <v>489</v>
      </c>
      <c r="AL15" s="1121"/>
      <c r="AM15" s="1121"/>
      <c r="AN15" s="1122"/>
      <c r="AO15" s="277">
        <v>-75397</v>
      </c>
      <c r="AP15" s="277">
        <v>-4018</v>
      </c>
      <c r="AQ15" s="278">
        <v>-6399</v>
      </c>
      <c r="AR15" s="279">
        <v>-37.200000000000003</v>
      </c>
    </row>
    <row r="16" spans="1:46" x14ac:dyDescent="0.15">
      <c r="A16" s="259"/>
      <c r="AK16" s="1120" t="s">
        <v>176</v>
      </c>
      <c r="AL16" s="1121"/>
      <c r="AM16" s="1121"/>
      <c r="AN16" s="1122"/>
      <c r="AO16" s="277">
        <v>2370887</v>
      </c>
      <c r="AP16" s="277">
        <v>126353</v>
      </c>
      <c r="AQ16" s="278">
        <v>119584</v>
      </c>
      <c r="AR16" s="279">
        <v>5.7</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11.4</v>
      </c>
      <c r="AP21" s="290">
        <v>10.86</v>
      </c>
      <c r="AQ21" s="291">
        <v>0.54</v>
      </c>
      <c r="AS21" s="292"/>
      <c r="AT21" s="288"/>
    </row>
    <row r="22" spans="1:46" s="260" customFormat="1" x14ac:dyDescent="0.15">
      <c r="A22" s="288"/>
      <c r="AK22" s="1123" t="s">
        <v>495</v>
      </c>
      <c r="AL22" s="1124"/>
      <c r="AM22" s="1124"/>
      <c r="AN22" s="1125"/>
      <c r="AO22" s="293">
        <v>98.4</v>
      </c>
      <c r="AP22" s="294">
        <v>97.3</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2344869</v>
      </c>
      <c r="AP32" s="303">
        <v>124966</v>
      </c>
      <c r="AQ32" s="304">
        <v>75090</v>
      </c>
      <c r="AR32" s="305">
        <v>66.400000000000006</v>
      </c>
    </row>
    <row r="33" spans="1:46" ht="13.5" customHeight="1" x14ac:dyDescent="0.15">
      <c r="A33" s="259"/>
      <c r="AK33" s="1107" t="s">
        <v>500</v>
      </c>
      <c r="AL33" s="1108"/>
      <c r="AM33" s="1108"/>
      <c r="AN33" s="1109"/>
      <c r="AO33" s="303" t="s">
        <v>485</v>
      </c>
      <c r="AP33" s="303" t="s">
        <v>485</v>
      </c>
      <c r="AQ33" s="304" t="s">
        <v>485</v>
      </c>
      <c r="AR33" s="305" t="s">
        <v>485</v>
      </c>
    </row>
    <row r="34" spans="1:46" ht="27" customHeight="1" x14ac:dyDescent="0.15">
      <c r="A34" s="259"/>
      <c r="AK34" s="1107" t="s">
        <v>501</v>
      </c>
      <c r="AL34" s="1108"/>
      <c r="AM34" s="1108"/>
      <c r="AN34" s="1109"/>
      <c r="AO34" s="303" t="s">
        <v>485</v>
      </c>
      <c r="AP34" s="303" t="s">
        <v>485</v>
      </c>
      <c r="AQ34" s="304">
        <v>1</v>
      </c>
      <c r="AR34" s="305" t="s">
        <v>485</v>
      </c>
    </row>
    <row r="35" spans="1:46" ht="27" customHeight="1" x14ac:dyDescent="0.15">
      <c r="A35" s="259"/>
      <c r="AK35" s="1107" t="s">
        <v>502</v>
      </c>
      <c r="AL35" s="1108"/>
      <c r="AM35" s="1108"/>
      <c r="AN35" s="1109"/>
      <c r="AO35" s="303">
        <v>864800</v>
      </c>
      <c r="AP35" s="303">
        <v>46088</v>
      </c>
      <c r="AQ35" s="304">
        <v>17211</v>
      </c>
      <c r="AR35" s="305">
        <v>167.8</v>
      </c>
    </row>
    <row r="36" spans="1:46" ht="27" customHeight="1" x14ac:dyDescent="0.15">
      <c r="A36" s="259"/>
      <c r="AK36" s="1107" t="s">
        <v>503</v>
      </c>
      <c r="AL36" s="1108"/>
      <c r="AM36" s="1108"/>
      <c r="AN36" s="1109"/>
      <c r="AO36" s="303">
        <v>21818</v>
      </c>
      <c r="AP36" s="303">
        <v>1163</v>
      </c>
      <c r="AQ36" s="304">
        <v>2478</v>
      </c>
      <c r="AR36" s="305">
        <v>-53.1</v>
      </c>
    </row>
    <row r="37" spans="1:46" ht="13.5" customHeight="1" x14ac:dyDescent="0.15">
      <c r="A37" s="259"/>
      <c r="AK37" s="1107" t="s">
        <v>504</v>
      </c>
      <c r="AL37" s="1108"/>
      <c r="AM37" s="1108"/>
      <c r="AN37" s="1109"/>
      <c r="AO37" s="303">
        <v>14163</v>
      </c>
      <c r="AP37" s="303">
        <v>755</v>
      </c>
      <c r="AQ37" s="304">
        <v>654</v>
      </c>
      <c r="AR37" s="305">
        <v>15.4</v>
      </c>
    </row>
    <row r="38" spans="1:46" ht="27" customHeight="1" x14ac:dyDescent="0.15">
      <c r="A38" s="259"/>
      <c r="AK38" s="1110" t="s">
        <v>505</v>
      </c>
      <c r="AL38" s="1111"/>
      <c r="AM38" s="1111"/>
      <c r="AN38" s="1112"/>
      <c r="AO38" s="306">
        <v>31</v>
      </c>
      <c r="AP38" s="306">
        <v>2</v>
      </c>
      <c r="AQ38" s="307">
        <v>4</v>
      </c>
      <c r="AR38" s="295">
        <v>-50</v>
      </c>
      <c r="AS38" s="302"/>
    </row>
    <row r="39" spans="1:46" x14ac:dyDescent="0.15">
      <c r="A39" s="259"/>
      <c r="AK39" s="1110" t="s">
        <v>506</v>
      </c>
      <c r="AL39" s="1111"/>
      <c r="AM39" s="1111"/>
      <c r="AN39" s="1112"/>
      <c r="AO39" s="303">
        <v>-162163</v>
      </c>
      <c r="AP39" s="303">
        <v>-8642</v>
      </c>
      <c r="AQ39" s="304">
        <v>-3502</v>
      </c>
      <c r="AR39" s="305">
        <v>146.80000000000001</v>
      </c>
      <c r="AS39" s="302"/>
    </row>
    <row r="40" spans="1:46" ht="27" customHeight="1" x14ac:dyDescent="0.15">
      <c r="A40" s="259"/>
      <c r="AK40" s="1107" t="s">
        <v>507</v>
      </c>
      <c r="AL40" s="1108"/>
      <c r="AM40" s="1108"/>
      <c r="AN40" s="1109"/>
      <c r="AO40" s="303">
        <v>-1847930</v>
      </c>
      <c r="AP40" s="303">
        <v>-98483</v>
      </c>
      <c r="AQ40" s="304">
        <v>-63750</v>
      </c>
      <c r="AR40" s="305">
        <v>54.5</v>
      </c>
      <c r="AS40" s="302"/>
    </row>
    <row r="41" spans="1:46" x14ac:dyDescent="0.15">
      <c r="A41" s="259"/>
      <c r="AK41" s="1113" t="s">
        <v>286</v>
      </c>
      <c r="AL41" s="1114"/>
      <c r="AM41" s="1114"/>
      <c r="AN41" s="1115"/>
      <c r="AO41" s="303">
        <v>1235588</v>
      </c>
      <c r="AP41" s="303">
        <v>65849</v>
      </c>
      <c r="AQ41" s="304">
        <v>28185</v>
      </c>
      <c r="AR41" s="305">
        <v>133.6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2418625</v>
      </c>
      <c r="AN51" s="325">
        <v>118432</v>
      </c>
      <c r="AO51" s="326">
        <v>14.3</v>
      </c>
      <c r="AP51" s="327">
        <v>94081</v>
      </c>
      <c r="AQ51" s="328">
        <v>10.5</v>
      </c>
      <c r="AR51" s="329">
        <v>3.8</v>
      </c>
    </row>
    <row r="52" spans="1:44" x14ac:dyDescent="0.15">
      <c r="A52" s="259"/>
      <c r="AK52" s="330"/>
      <c r="AL52" s="331" t="s">
        <v>517</v>
      </c>
      <c r="AM52" s="332">
        <v>1324187</v>
      </c>
      <c r="AN52" s="333">
        <v>64841</v>
      </c>
      <c r="AO52" s="334">
        <v>110</v>
      </c>
      <c r="AP52" s="335">
        <v>48949</v>
      </c>
      <c r="AQ52" s="336">
        <v>11.5</v>
      </c>
      <c r="AR52" s="337">
        <v>98.5</v>
      </c>
    </row>
    <row r="53" spans="1:44" x14ac:dyDescent="0.15">
      <c r="A53" s="259"/>
      <c r="AK53" s="315" t="s">
        <v>518</v>
      </c>
      <c r="AL53" s="316"/>
      <c r="AM53" s="324">
        <v>1691618</v>
      </c>
      <c r="AN53" s="325">
        <v>84223</v>
      </c>
      <c r="AO53" s="326">
        <v>-28.9</v>
      </c>
      <c r="AP53" s="327">
        <v>92632</v>
      </c>
      <c r="AQ53" s="328">
        <v>-1.5</v>
      </c>
      <c r="AR53" s="329">
        <v>-27.4</v>
      </c>
    </row>
    <row r="54" spans="1:44" x14ac:dyDescent="0.15">
      <c r="A54" s="259"/>
      <c r="AK54" s="330"/>
      <c r="AL54" s="331" t="s">
        <v>517</v>
      </c>
      <c r="AM54" s="332">
        <v>808875</v>
      </c>
      <c r="AN54" s="333">
        <v>40273</v>
      </c>
      <c r="AO54" s="334">
        <v>-37.9</v>
      </c>
      <c r="AP54" s="335">
        <v>47978</v>
      </c>
      <c r="AQ54" s="336">
        <v>-2</v>
      </c>
      <c r="AR54" s="337">
        <v>-35.9</v>
      </c>
    </row>
    <row r="55" spans="1:44" x14ac:dyDescent="0.15">
      <c r="A55" s="259"/>
      <c r="AK55" s="315" t="s">
        <v>519</v>
      </c>
      <c r="AL55" s="316"/>
      <c r="AM55" s="324">
        <v>2074484</v>
      </c>
      <c r="AN55" s="325">
        <v>105529</v>
      </c>
      <c r="AO55" s="326">
        <v>25.3</v>
      </c>
      <c r="AP55" s="327">
        <v>96469</v>
      </c>
      <c r="AQ55" s="328">
        <v>4.0999999999999996</v>
      </c>
      <c r="AR55" s="329">
        <v>21.2</v>
      </c>
    </row>
    <row r="56" spans="1:44" x14ac:dyDescent="0.15">
      <c r="A56" s="259"/>
      <c r="AK56" s="330"/>
      <c r="AL56" s="331" t="s">
        <v>517</v>
      </c>
      <c r="AM56" s="332">
        <v>952220</v>
      </c>
      <c r="AN56" s="333">
        <v>48439</v>
      </c>
      <c r="AO56" s="334">
        <v>20.3</v>
      </c>
      <c r="AP56" s="335">
        <v>49775</v>
      </c>
      <c r="AQ56" s="336">
        <v>3.7</v>
      </c>
      <c r="AR56" s="337">
        <v>16.600000000000001</v>
      </c>
    </row>
    <row r="57" spans="1:44" x14ac:dyDescent="0.15">
      <c r="A57" s="259"/>
      <c r="AK57" s="315" t="s">
        <v>520</v>
      </c>
      <c r="AL57" s="316"/>
      <c r="AM57" s="324">
        <v>4218933</v>
      </c>
      <c r="AN57" s="325">
        <v>220183</v>
      </c>
      <c r="AO57" s="326">
        <v>108.6</v>
      </c>
      <c r="AP57" s="327">
        <v>85743</v>
      </c>
      <c r="AQ57" s="328">
        <v>-11.1</v>
      </c>
      <c r="AR57" s="329">
        <v>119.7</v>
      </c>
    </row>
    <row r="58" spans="1:44" x14ac:dyDescent="0.15">
      <c r="A58" s="259"/>
      <c r="AK58" s="330"/>
      <c r="AL58" s="331" t="s">
        <v>517</v>
      </c>
      <c r="AM58" s="332">
        <v>2677181</v>
      </c>
      <c r="AN58" s="333">
        <v>139720</v>
      </c>
      <c r="AO58" s="334">
        <v>188.4</v>
      </c>
      <c r="AP58" s="335">
        <v>45231</v>
      </c>
      <c r="AQ58" s="336">
        <v>-9.1</v>
      </c>
      <c r="AR58" s="337">
        <v>197.5</v>
      </c>
    </row>
    <row r="59" spans="1:44" x14ac:dyDescent="0.15">
      <c r="A59" s="259"/>
      <c r="AK59" s="315" t="s">
        <v>521</v>
      </c>
      <c r="AL59" s="316"/>
      <c r="AM59" s="324">
        <v>1623405</v>
      </c>
      <c r="AN59" s="325">
        <v>86517</v>
      </c>
      <c r="AO59" s="326">
        <v>-60.7</v>
      </c>
      <c r="AP59" s="327">
        <v>92509</v>
      </c>
      <c r="AQ59" s="328">
        <v>7.9</v>
      </c>
      <c r="AR59" s="329">
        <v>-68.599999999999994</v>
      </c>
    </row>
    <row r="60" spans="1:44" x14ac:dyDescent="0.15">
      <c r="A60" s="259"/>
      <c r="AK60" s="330"/>
      <c r="AL60" s="331" t="s">
        <v>517</v>
      </c>
      <c r="AM60" s="332">
        <v>943580</v>
      </c>
      <c r="AN60" s="333">
        <v>50287</v>
      </c>
      <c r="AO60" s="334">
        <v>-64</v>
      </c>
      <c r="AP60" s="335">
        <v>52274</v>
      </c>
      <c r="AQ60" s="336">
        <v>15.6</v>
      </c>
      <c r="AR60" s="337">
        <v>-79.599999999999994</v>
      </c>
    </row>
    <row r="61" spans="1:44" x14ac:dyDescent="0.15">
      <c r="A61" s="259"/>
      <c r="AK61" s="315" t="s">
        <v>522</v>
      </c>
      <c r="AL61" s="338"/>
      <c r="AM61" s="324">
        <v>2405413</v>
      </c>
      <c r="AN61" s="325">
        <v>122977</v>
      </c>
      <c r="AO61" s="326">
        <v>11.7</v>
      </c>
      <c r="AP61" s="327">
        <v>92287</v>
      </c>
      <c r="AQ61" s="339">
        <v>2</v>
      </c>
      <c r="AR61" s="329">
        <v>9.6999999999999993</v>
      </c>
    </row>
    <row r="62" spans="1:44" x14ac:dyDescent="0.15">
      <c r="A62" s="259"/>
      <c r="AK62" s="330"/>
      <c r="AL62" s="331" t="s">
        <v>517</v>
      </c>
      <c r="AM62" s="332">
        <v>1341209</v>
      </c>
      <c r="AN62" s="333">
        <v>68712</v>
      </c>
      <c r="AO62" s="334">
        <v>43.4</v>
      </c>
      <c r="AP62" s="335">
        <v>48841</v>
      </c>
      <c r="AQ62" s="336">
        <v>3.9</v>
      </c>
      <c r="AR62" s="337">
        <v>39.5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wF2Ny5Xca3mF4+n4yotxRm0qWQ06LDEGB6WjaWDyuYyRYEcgz1bPvffj8nq633M16n0+E+OpNs49yZJJ6tjQQ==" saltValue="6jrDY/6QfnnK44d0EtKl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43" sqref="A43:XFD4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ZZhGUl/WPObbrv6m/pc3wQ/Gd+cH+dKg2kGpRm0kOFEcGZII5T2od124Kehvlk20RCa4M9imgftaYLzBQTttNQ==" saltValue="UXU0ZvzGG8RNpd3wkt3c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A43" sqref="A43:XFD4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31pImQAYDSos+G5e0HGn+JZca6jbjra89dv5/rEBuCYbmhadplAXGZsAcqdcQNK0oRACG0WAeDHvZgE3NQ46eA==" saltValue="aNMOUFsi3yjoqb30iMc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5.45</v>
      </c>
      <c r="G47" s="12">
        <v>5.61</v>
      </c>
      <c r="H47" s="12">
        <v>6.99</v>
      </c>
      <c r="I47" s="12">
        <v>7.74</v>
      </c>
      <c r="J47" s="13">
        <v>10.93</v>
      </c>
    </row>
    <row r="48" spans="2:10" ht="57.75" customHeight="1" x14ac:dyDescent="0.15">
      <c r="B48" s="14"/>
      <c r="C48" s="1128" t="s">
        <v>4</v>
      </c>
      <c r="D48" s="1128"/>
      <c r="E48" s="1129"/>
      <c r="F48" s="15">
        <v>0.63</v>
      </c>
      <c r="G48" s="16">
        <v>2.87</v>
      </c>
      <c r="H48" s="16">
        <v>4.7</v>
      </c>
      <c r="I48" s="16">
        <v>1.32</v>
      </c>
      <c r="J48" s="17">
        <v>1.38</v>
      </c>
    </row>
    <row r="49" spans="2:10" ht="57.75" customHeight="1" thickBot="1" x14ac:dyDescent="0.2">
      <c r="B49" s="18"/>
      <c r="C49" s="1130" t="s">
        <v>5</v>
      </c>
      <c r="D49" s="1130"/>
      <c r="E49" s="1131"/>
      <c r="F49" s="19" t="s">
        <v>529</v>
      </c>
      <c r="G49" s="20">
        <v>2.2200000000000002</v>
      </c>
      <c r="H49" s="20">
        <v>3.61</v>
      </c>
      <c r="I49" s="20" t="s">
        <v>530</v>
      </c>
      <c r="J49" s="21">
        <v>3.31</v>
      </c>
    </row>
    <row r="50" spans="2:10" x14ac:dyDescent="0.15"/>
  </sheetData>
  <sheetProtection algorithmName="SHA-512" hashValue="mAEc9Tk2U8Nh+YzRso9llGoWlwIt7auiLlEyKsKumy4lSkf9R1/Fj0qqyXD03yu6iicq6c2GMe12aqcXvIcnag==" saltValue="6G9R+thYYrTrBrOzIGZ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M50" sqref="M5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t="s">
        <v>532</v>
      </c>
      <c r="G34" s="33">
        <v>2.42</v>
      </c>
      <c r="H34" s="33">
        <v>6.98</v>
      </c>
      <c r="I34" s="33">
        <v>10.91</v>
      </c>
      <c r="J34" s="34">
        <v>10.72</v>
      </c>
      <c r="K34" s="22"/>
      <c r="L34" s="22"/>
      <c r="M34" s="22"/>
      <c r="N34" s="22"/>
      <c r="O34" s="22"/>
      <c r="P34" s="22"/>
    </row>
    <row r="35" spans="1:16" ht="39" customHeight="1" x14ac:dyDescent="0.15">
      <c r="A35" s="22"/>
      <c r="B35" s="35"/>
      <c r="C35" s="1132" t="s">
        <v>533</v>
      </c>
      <c r="D35" s="1132"/>
      <c r="E35" s="1133"/>
      <c r="F35" s="36">
        <v>3.71</v>
      </c>
      <c r="G35" s="37">
        <v>4.1399999999999997</v>
      </c>
      <c r="H35" s="37">
        <v>3.94</v>
      </c>
      <c r="I35" s="37">
        <v>3.88</v>
      </c>
      <c r="J35" s="38">
        <v>3.5</v>
      </c>
      <c r="K35" s="22"/>
      <c r="L35" s="22"/>
      <c r="M35" s="22"/>
      <c r="N35" s="22"/>
      <c r="O35" s="22"/>
      <c r="P35" s="22"/>
    </row>
    <row r="36" spans="1:16" ht="39" customHeight="1" x14ac:dyDescent="0.15">
      <c r="A36" s="22"/>
      <c r="B36" s="35"/>
      <c r="C36" s="1132" t="s">
        <v>534</v>
      </c>
      <c r="D36" s="1132"/>
      <c r="E36" s="1133"/>
      <c r="F36" s="36" t="s">
        <v>485</v>
      </c>
      <c r="G36" s="37" t="s">
        <v>485</v>
      </c>
      <c r="H36" s="37" t="s">
        <v>485</v>
      </c>
      <c r="I36" s="37" t="s">
        <v>485</v>
      </c>
      <c r="J36" s="38">
        <v>1.44</v>
      </c>
      <c r="K36" s="22"/>
      <c r="L36" s="22"/>
      <c r="M36" s="22"/>
      <c r="N36" s="22"/>
      <c r="O36" s="22"/>
      <c r="P36" s="22"/>
    </row>
    <row r="37" spans="1:16" ht="39" customHeight="1" x14ac:dyDescent="0.15">
      <c r="A37" s="22"/>
      <c r="B37" s="35"/>
      <c r="C37" s="1132" t="s">
        <v>535</v>
      </c>
      <c r="D37" s="1132"/>
      <c r="E37" s="1133"/>
      <c r="F37" s="36">
        <v>0.62</v>
      </c>
      <c r="G37" s="37">
        <v>2.87</v>
      </c>
      <c r="H37" s="37">
        <v>4.6900000000000004</v>
      </c>
      <c r="I37" s="37">
        <v>1.32</v>
      </c>
      <c r="J37" s="38">
        <v>1.38</v>
      </c>
      <c r="K37" s="22"/>
      <c r="L37" s="22"/>
      <c r="M37" s="22"/>
      <c r="N37" s="22"/>
      <c r="O37" s="22"/>
      <c r="P37" s="22"/>
    </row>
    <row r="38" spans="1:16" ht="39" customHeight="1" x14ac:dyDescent="0.15">
      <c r="A38" s="22"/>
      <c r="B38" s="35"/>
      <c r="C38" s="1132" t="s">
        <v>536</v>
      </c>
      <c r="D38" s="1132"/>
      <c r="E38" s="1133"/>
      <c r="F38" s="36">
        <v>0.98</v>
      </c>
      <c r="G38" s="37">
        <v>0.84</v>
      </c>
      <c r="H38" s="37">
        <v>0.46</v>
      </c>
      <c r="I38" s="37">
        <v>0.66</v>
      </c>
      <c r="J38" s="38">
        <v>0.13</v>
      </c>
      <c r="K38" s="22"/>
      <c r="L38" s="22"/>
      <c r="M38" s="22"/>
      <c r="N38" s="22"/>
      <c r="O38" s="22"/>
      <c r="P38" s="22"/>
    </row>
    <row r="39" spans="1:16" ht="39" customHeight="1" x14ac:dyDescent="0.15">
      <c r="A39" s="22"/>
      <c r="B39" s="35"/>
      <c r="C39" s="1132" t="s">
        <v>537</v>
      </c>
      <c r="D39" s="1132"/>
      <c r="E39" s="1133"/>
      <c r="F39" s="36">
        <v>0.28999999999999998</v>
      </c>
      <c r="G39" s="37">
        <v>7.0000000000000007E-2</v>
      </c>
      <c r="H39" s="37">
        <v>0.12</v>
      </c>
      <c r="I39" s="37">
        <v>0</v>
      </c>
      <c r="J39" s="38">
        <v>0.05</v>
      </c>
      <c r="K39" s="22"/>
      <c r="L39" s="22"/>
      <c r="M39" s="22"/>
      <c r="N39" s="22"/>
      <c r="O39" s="22"/>
      <c r="P39" s="22"/>
    </row>
    <row r="40" spans="1:16" ht="39" customHeight="1" x14ac:dyDescent="0.15">
      <c r="A40" s="22"/>
      <c r="B40" s="35"/>
      <c r="C40" s="1132" t="s">
        <v>538</v>
      </c>
      <c r="D40" s="1132"/>
      <c r="E40" s="1133"/>
      <c r="F40" s="36">
        <v>0</v>
      </c>
      <c r="G40" s="37">
        <v>0</v>
      </c>
      <c r="H40" s="37">
        <v>0</v>
      </c>
      <c r="I40" s="37">
        <v>0.01</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540</v>
      </c>
      <c r="D43" s="1134"/>
      <c r="E43" s="1135"/>
      <c r="F43" s="41">
        <v>0.4</v>
      </c>
      <c r="G43" s="42">
        <v>0.23</v>
      </c>
      <c r="H43" s="42">
        <v>0.26</v>
      </c>
      <c r="I43" s="42">
        <v>0.08</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jh8pYkBi2XFwMyqjH419rLQH8R+jB3+SNfO77T0YTFZGMScTDx6jJtvXQ7aVhS3i+zTUbdsOS0YEQBVv2+G8w==" saltValue="Jm1DL0SKrsUqx3cAN52k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0" zoomScaleSheetLayoutView="55" workbookViewId="0">
      <selection activeCell="M50" sqref="M5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2538</v>
      </c>
      <c r="L45" s="58">
        <v>2100</v>
      </c>
      <c r="M45" s="58">
        <v>2218</v>
      </c>
      <c r="N45" s="58">
        <v>2328</v>
      </c>
      <c r="O45" s="59">
        <v>2345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680</v>
      </c>
      <c r="L48" s="62">
        <v>699</v>
      </c>
      <c r="M48" s="62">
        <v>785</v>
      </c>
      <c r="N48" s="62">
        <v>802</v>
      </c>
      <c r="O48" s="63">
        <v>865</v>
      </c>
      <c r="P48" s="46"/>
      <c r="Q48" s="46"/>
      <c r="R48" s="46"/>
      <c r="S48" s="46"/>
      <c r="T48" s="46"/>
      <c r="U48" s="46"/>
    </row>
    <row r="49" spans="1:21" ht="30.75" customHeight="1" x14ac:dyDescent="0.15">
      <c r="A49" s="46"/>
      <c r="B49" s="1163"/>
      <c r="C49" s="1164"/>
      <c r="D49" s="60"/>
      <c r="E49" s="1140" t="s">
        <v>14</v>
      </c>
      <c r="F49" s="1140"/>
      <c r="G49" s="1140"/>
      <c r="H49" s="1140"/>
      <c r="I49" s="1140"/>
      <c r="J49" s="1141"/>
      <c r="K49" s="61">
        <v>18</v>
      </c>
      <c r="L49" s="62">
        <v>22</v>
      </c>
      <c r="M49" s="62">
        <v>22</v>
      </c>
      <c r="N49" s="62">
        <v>22</v>
      </c>
      <c r="O49" s="63">
        <v>22</v>
      </c>
      <c r="P49" s="46"/>
      <c r="Q49" s="46"/>
      <c r="R49" s="46"/>
      <c r="S49" s="46"/>
      <c r="T49" s="46"/>
      <c r="U49" s="46"/>
    </row>
    <row r="50" spans="1:21" ht="30.75" customHeight="1" x14ac:dyDescent="0.15">
      <c r="A50" s="46"/>
      <c r="B50" s="1163"/>
      <c r="C50" s="1164"/>
      <c r="D50" s="60"/>
      <c r="E50" s="1140" t="s">
        <v>15</v>
      </c>
      <c r="F50" s="1140"/>
      <c r="G50" s="1140"/>
      <c r="H50" s="1140"/>
      <c r="I50" s="1140"/>
      <c r="J50" s="1141"/>
      <c r="K50" s="61">
        <v>37</v>
      </c>
      <c r="L50" s="62">
        <v>31</v>
      </c>
      <c r="M50" s="62">
        <v>25</v>
      </c>
      <c r="N50" s="62">
        <v>25</v>
      </c>
      <c r="O50" s="63">
        <v>14</v>
      </c>
      <c r="P50" s="46"/>
      <c r="Q50" s="46"/>
      <c r="R50" s="46"/>
      <c r="S50" s="46"/>
      <c r="T50" s="46"/>
      <c r="U50" s="46"/>
    </row>
    <row r="51" spans="1:21" ht="30.75" customHeight="1" x14ac:dyDescent="0.15">
      <c r="A51" s="46"/>
      <c r="B51" s="1165"/>
      <c r="C51" s="1166"/>
      <c r="D51" s="64"/>
      <c r="E51" s="1140" t="s">
        <v>16</v>
      </c>
      <c r="F51" s="1140"/>
      <c r="G51" s="1140"/>
      <c r="H51" s="1140"/>
      <c r="I51" s="1140"/>
      <c r="J51" s="1141"/>
      <c r="K51" s="61">
        <v>1</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2176</v>
      </c>
      <c r="L52" s="62">
        <v>1865</v>
      </c>
      <c r="M52" s="62">
        <v>1927</v>
      </c>
      <c r="N52" s="62">
        <v>2009</v>
      </c>
      <c r="O52" s="63">
        <v>2010</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1098</v>
      </c>
      <c r="L53" s="67">
        <v>987</v>
      </c>
      <c r="M53" s="67">
        <v>1123</v>
      </c>
      <c r="N53" s="67">
        <v>1168</v>
      </c>
      <c r="O53" s="68">
        <v>1236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B6lxMQxaNrTTakQjkgFEPk9lDvisHSSUDS0UpVhYqlg+mlRzbcGXN1wM8PFYrmgcnm5DngodcHpvZEmAfw3hA==" saltValue="NDukfAsCvX6pFeT/L2q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SheetLayoutView="100" workbookViewId="0">
      <selection activeCell="M50" sqref="M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22418</v>
      </c>
      <c r="J41" s="343">
        <v>22163</v>
      </c>
      <c r="K41" s="343">
        <v>22182</v>
      </c>
      <c r="L41" s="343">
        <v>23377</v>
      </c>
      <c r="M41" s="344">
        <v>22648</v>
      </c>
    </row>
    <row r="42" spans="2:13" ht="27.75" customHeight="1" x14ac:dyDescent="0.15">
      <c r="B42" s="1171"/>
      <c r="C42" s="1172"/>
      <c r="D42" s="104"/>
      <c r="E42" s="1175" t="s">
        <v>32</v>
      </c>
      <c r="F42" s="1175"/>
      <c r="G42" s="1175"/>
      <c r="H42" s="1176"/>
      <c r="I42" s="345">
        <v>40</v>
      </c>
      <c r="J42" s="346">
        <v>27</v>
      </c>
      <c r="K42" s="346">
        <v>13</v>
      </c>
      <c r="L42" s="346" t="s">
        <v>485</v>
      </c>
      <c r="M42" s="347" t="s">
        <v>485</v>
      </c>
    </row>
    <row r="43" spans="2:13" ht="27.75" customHeight="1" x14ac:dyDescent="0.15">
      <c r="B43" s="1171"/>
      <c r="C43" s="1172"/>
      <c r="D43" s="104"/>
      <c r="E43" s="1175" t="s">
        <v>33</v>
      </c>
      <c r="F43" s="1175"/>
      <c r="G43" s="1175"/>
      <c r="H43" s="1176"/>
      <c r="I43" s="345">
        <v>8353</v>
      </c>
      <c r="J43" s="346">
        <v>7844</v>
      </c>
      <c r="K43" s="346">
        <v>7560</v>
      </c>
      <c r="L43" s="346">
        <v>7019</v>
      </c>
      <c r="M43" s="347">
        <v>6615</v>
      </c>
    </row>
    <row r="44" spans="2:13" ht="27.75" customHeight="1" x14ac:dyDescent="0.15">
      <c r="B44" s="1171"/>
      <c r="C44" s="1172"/>
      <c r="D44" s="104"/>
      <c r="E44" s="1175" t="s">
        <v>34</v>
      </c>
      <c r="F44" s="1175"/>
      <c r="G44" s="1175"/>
      <c r="H44" s="1176"/>
      <c r="I44" s="345">
        <v>122</v>
      </c>
      <c r="J44" s="346">
        <v>105</v>
      </c>
      <c r="K44" s="346">
        <v>88</v>
      </c>
      <c r="L44" s="346">
        <v>70</v>
      </c>
      <c r="M44" s="347">
        <v>53</v>
      </c>
    </row>
    <row r="45" spans="2:13" ht="27.75" customHeight="1" x14ac:dyDescent="0.15">
      <c r="B45" s="1171"/>
      <c r="C45" s="1172"/>
      <c r="D45" s="104"/>
      <c r="E45" s="1175" t="s">
        <v>35</v>
      </c>
      <c r="F45" s="1175"/>
      <c r="G45" s="1175"/>
      <c r="H45" s="1176"/>
      <c r="I45" s="345">
        <v>1648</v>
      </c>
      <c r="J45" s="346">
        <v>1517</v>
      </c>
      <c r="K45" s="346">
        <v>1399</v>
      </c>
      <c r="L45" s="346">
        <v>1375</v>
      </c>
      <c r="M45" s="347">
        <v>1412</v>
      </c>
    </row>
    <row r="46" spans="2:13" ht="27.75" customHeight="1" x14ac:dyDescent="0.15">
      <c r="B46" s="1171"/>
      <c r="C46" s="1172"/>
      <c r="D46" s="105"/>
      <c r="E46" s="1175" t="s">
        <v>36</v>
      </c>
      <c r="F46" s="1175"/>
      <c r="G46" s="1175"/>
      <c r="H46" s="1176"/>
      <c r="I46" s="345">
        <v>2</v>
      </c>
      <c r="J46" s="346">
        <v>2</v>
      </c>
      <c r="K46" s="346">
        <v>1</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2184</v>
      </c>
      <c r="J50" s="346">
        <v>2302</v>
      </c>
      <c r="K50" s="346">
        <v>2983</v>
      </c>
      <c r="L50" s="346">
        <v>3353</v>
      </c>
      <c r="M50" s="347">
        <v>3264</v>
      </c>
    </row>
    <row r="51" spans="2:13" ht="27.75" customHeight="1" x14ac:dyDescent="0.15">
      <c r="B51" s="1171"/>
      <c r="C51" s="1172"/>
      <c r="D51" s="104"/>
      <c r="E51" s="1175" t="s">
        <v>42</v>
      </c>
      <c r="F51" s="1175"/>
      <c r="G51" s="1175"/>
      <c r="H51" s="1176"/>
      <c r="I51" s="345">
        <v>1959</v>
      </c>
      <c r="J51" s="346">
        <v>1805</v>
      </c>
      <c r="K51" s="346">
        <v>1670</v>
      </c>
      <c r="L51" s="346">
        <v>1505</v>
      </c>
      <c r="M51" s="347">
        <v>1323</v>
      </c>
    </row>
    <row r="52" spans="2:13" ht="27.75" customHeight="1" x14ac:dyDescent="0.15">
      <c r="B52" s="1173"/>
      <c r="C52" s="1174"/>
      <c r="D52" s="104"/>
      <c r="E52" s="1175" t="s">
        <v>43</v>
      </c>
      <c r="F52" s="1175"/>
      <c r="G52" s="1175"/>
      <c r="H52" s="1176"/>
      <c r="I52" s="345">
        <v>18688</v>
      </c>
      <c r="J52" s="346">
        <v>18567</v>
      </c>
      <c r="K52" s="346">
        <v>18256</v>
      </c>
      <c r="L52" s="346">
        <v>17937</v>
      </c>
      <c r="M52" s="347">
        <v>16965</v>
      </c>
    </row>
    <row r="53" spans="2:13" ht="27.75" customHeight="1" thickBot="1" x14ac:dyDescent="0.2">
      <c r="B53" s="1177" t="s">
        <v>19</v>
      </c>
      <c r="C53" s="1178"/>
      <c r="D53" s="108"/>
      <c r="E53" s="1179" t="s">
        <v>44</v>
      </c>
      <c r="F53" s="1179"/>
      <c r="G53" s="1179"/>
      <c r="H53" s="1180"/>
      <c r="I53" s="348">
        <v>9752</v>
      </c>
      <c r="J53" s="349">
        <v>8983</v>
      </c>
      <c r="K53" s="349">
        <v>8334</v>
      </c>
      <c r="L53" s="349">
        <v>9046</v>
      </c>
      <c r="M53" s="350">
        <v>9174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Ql0yYbi8wOfD1lemSiZPHN4P9jbxbKaIA07RTj+RTzVN7hsOmvMMH0pS9Rcc4TwrL4lWBBKIefTr+h5lKZAKA==" saltValue="B7IW0VziYKMJ8YwxPw8O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661</v>
      </c>
      <c r="G55" s="120">
        <v>720</v>
      </c>
      <c r="H55" s="121">
        <v>1023</v>
      </c>
    </row>
    <row r="56" spans="2:8" ht="52.5" customHeight="1" x14ac:dyDescent="0.15">
      <c r="B56" s="122"/>
      <c r="C56" s="1198" t="s">
        <v>47</v>
      </c>
      <c r="D56" s="1198"/>
      <c r="E56" s="1199"/>
      <c r="F56" s="123">
        <v>665</v>
      </c>
      <c r="G56" s="123">
        <v>715</v>
      </c>
      <c r="H56" s="124">
        <v>665</v>
      </c>
    </row>
    <row r="57" spans="2:8" ht="53.25" customHeight="1" x14ac:dyDescent="0.15">
      <c r="B57" s="122"/>
      <c r="C57" s="1200" t="s">
        <v>48</v>
      </c>
      <c r="D57" s="1200"/>
      <c r="E57" s="1201"/>
      <c r="F57" s="125">
        <v>966</v>
      </c>
      <c r="G57" s="125">
        <v>1080</v>
      </c>
      <c r="H57" s="126">
        <v>881</v>
      </c>
    </row>
    <row r="58" spans="2:8" ht="45.75" customHeight="1" x14ac:dyDescent="0.15">
      <c r="B58" s="127"/>
      <c r="C58" s="1188" t="s">
        <v>546</v>
      </c>
      <c r="D58" s="1189"/>
      <c r="E58" s="1190"/>
      <c r="F58" s="128">
        <v>781</v>
      </c>
      <c r="G58" s="128">
        <v>880</v>
      </c>
      <c r="H58" s="129">
        <v>626</v>
      </c>
    </row>
    <row r="59" spans="2:8" ht="45.75" customHeight="1" x14ac:dyDescent="0.15">
      <c r="B59" s="127"/>
      <c r="C59" s="1188" t="s">
        <v>547</v>
      </c>
      <c r="D59" s="1189"/>
      <c r="E59" s="1190"/>
      <c r="F59" s="128">
        <v>0</v>
      </c>
      <c r="G59" s="128">
        <v>0</v>
      </c>
      <c r="H59" s="129">
        <v>64</v>
      </c>
    </row>
    <row r="60" spans="2:8" ht="45.75" customHeight="1" x14ac:dyDescent="0.15">
      <c r="B60" s="127"/>
      <c r="C60" s="1188" t="s">
        <v>548</v>
      </c>
      <c r="D60" s="1189"/>
      <c r="E60" s="1190"/>
      <c r="F60" s="128">
        <v>57</v>
      </c>
      <c r="G60" s="128">
        <v>57</v>
      </c>
      <c r="H60" s="129">
        <v>56</v>
      </c>
    </row>
    <row r="61" spans="2:8" ht="45.75" customHeight="1" x14ac:dyDescent="0.15">
      <c r="B61" s="127"/>
      <c r="C61" s="1188" t="s">
        <v>549</v>
      </c>
      <c r="D61" s="1189"/>
      <c r="E61" s="1190"/>
      <c r="F61" s="128">
        <v>51</v>
      </c>
      <c r="G61" s="128">
        <v>51</v>
      </c>
      <c r="H61" s="129">
        <v>53</v>
      </c>
    </row>
    <row r="62" spans="2:8" ht="45.75" customHeight="1" thickBot="1" x14ac:dyDescent="0.2">
      <c r="B62" s="130"/>
      <c r="C62" s="1191" t="s">
        <v>550</v>
      </c>
      <c r="D62" s="1192"/>
      <c r="E62" s="1193"/>
      <c r="F62" s="131">
        <v>12</v>
      </c>
      <c r="G62" s="131">
        <v>12</v>
      </c>
      <c r="H62" s="132">
        <v>29</v>
      </c>
    </row>
    <row r="63" spans="2:8" ht="52.5" customHeight="1" thickBot="1" x14ac:dyDescent="0.2">
      <c r="B63" s="133"/>
      <c r="C63" s="1194" t="s">
        <v>49</v>
      </c>
      <c r="D63" s="1194"/>
      <c r="E63" s="1195"/>
      <c r="F63" s="134">
        <v>2292</v>
      </c>
      <c r="G63" s="134">
        <v>2514</v>
      </c>
      <c r="H63" s="135">
        <v>2569</v>
      </c>
    </row>
    <row r="64" spans="2:8" x14ac:dyDescent="0.15"/>
  </sheetData>
  <sheetProtection algorithmName="SHA-512" hashValue="VC3YLbrUkm+MVMuAtBvtkdPgDDu089pQLbIK619aDrrFayYRpMyDd6YaRsb71hWCGCgDYzM/Abr/RAzydzOlDQ==" saltValue="yuprZFUZ9CkWDI7RRSZv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118432</v>
      </c>
      <c r="E3" s="154"/>
      <c r="F3" s="155">
        <v>94081</v>
      </c>
      <c r="G3" s="156"/>
      <c r="H3" s="157"/>
    </row>
    <row r="4" spans="1:8" x14ac:dyDescent="0.15">
      <c r="A4" s="158"/>
      <c r="B4" s="159"/>
      <c r="C4" s="160"/>
      <c r="D4" s="161">
        <v>64841</v>
      </c>
      <c r="E4" s="162"/>
      <c r="F4" s="163">
        <v>48949</v>
      </c>
      <c r="G4" s="164"/>
      <c r="H4" s="165"/>
    </row>
    <row r="5" spans="1:8" x14ac:dyDescent="0.15">
      <c r="A5" s="146" t="s">
        <v>518</v>
      </c>
      <c r="B5" s="151"/>
      <c r="C5" s="152"/>
      <c r="D5" s="153">
        <v>84223</v>
      </c>
      <c r="E5" s="154"/>
      <c r="F5" s="155">
        <v>92632</v>
      </c>
      <c r="G5" s="156"/>
      <c r="H5" s="157"/>
    </row>
    <row r="6" spans="1:8" x14ac:dyDescent="0.15">
      <c r="A6" s="158"/>
      <c r="B6" s="159"/>
      <c r="C6" s="160"/>
      <c r="D6" s="161">
        <v>40273</v>
      </c>
      <c r="E6" s="162"/>
      <c r="F6" s="163">
        <v>47978</v>
      </c>
      <c r="G6" s="164"/>
      <c r="H6" s="165"/>
    </row>
    <row r="7" spans="1:8" x14ac:dyDescent="0.15">
      <c r="A7" s="146" t="s">
        <v>519</v>
      </c>
      <c r="B7" s="151"/>
      <c r="C7" s="152"/>
      <c r="D7" s="153">
        <v>105529</v>
      </c>
      <c r="E7" s="154"/>
      <c r="F7" s="155">
        <v>96469</v>
      </c>
      <c r="G7" s="156"/>
      <c r="H7" s="157"/>
    </row>
    <row r="8" spans="1:8" x14ac:dyDescent="0.15">
      <c r="A8" s="158"/>
      <c r="B8" s="159"/>
      <c r="C8" s="160"/>
      <c r="D8" s="161">
        <v>48439</v>
      </c>
      <c r="E8" s="162"/>
      <c r="F8" s="163">
        <v>49775</v>
      </c>
      <c r="G8" s="164"/>
      <c r="H8" s="165"/>
    </row>
    <row r="9" spans="1:8" x14ac:dyDescent="0.15">
      <c r="A9" s="146" t="s">
        <v>520</v>
      </c>
      <c r="B9" s="151"/>
      <c r="C9" s="152"/>
      <c r="D9" s="153">
        <v>220183</v>
      </c>
      <c r="E9" s="154"/>
      <c r="F9" s="155">
        <v>85743</v>
      </c>
      <c r="G9" s="156"/>
      <c r="H9" s="157"/>
    </row>
    <row r="10" spans="1:8" x14ac:dyDescent="0.15">
      <c r="A10" s="158"/>
      <c r="B10" s="159"/>
      <c r="C10" s="160"/>
      <c r="D10" s="161">
        <v>139720</v>
      </c>
      <c r="E10" s="162"/>
      <c r="F10" s="163">
        <v>45231</v>
      </c>
      <c r="G10" s="164"/>
      <c r="H10" s="165"/>
    </row>
    <row r="11" spans="1:8" x14ac:dyDescent="0.15">
      <c r="A11" s="146" t="s">
        <v>521</v>
      </c>
      <c r="B11" s="151"/>
      <c r="C11" s="152"/>
      <c r="D11" s="153">
        <v>86517</v>
      </c>
      <c r="E11" s="154"/>
      <c r="F11" s="155">
        <v>92509</v>
      </c>
      <c r="G11" s="156"/>
      <c r="H11" s="157"/>
    </row>
    <row r="12" spans="1:8" x14ac:dyDescent="0.15">
      <c r="A12" s="158"/>
      <c r="B12" s="159"/>
      <c r="C12" s="166"/>
      <c r="D12" s="161">
        <v>50287</v>
      </c>
      <c r="E12" s="162"/>
      <c r="F12" s="163">
        <v>52274</v>
      </c>
      <c r="G12" s="164"/>
      <c r="H12" s="165"/>
    </row>
    <row r="13" spans="1:8" x14ac:dyDescent="0.15">
      <c r="A13" s="146"/>
      <c r="B13" s="151"/>
      <c r="C13" s="152"/>
      <c r="D13" s="153">
        <v>122977</v>
      </c>
      <c r="E13" s="154"/>
      <c r="F13" s="155">
        <v>92287</v>
      </c>
      <c r="G13" s="167"/>
      <c r="H13" s="157"/>
    </row>
    <row r="14" spans="1:8" x14ac:dyDescent="0.15">
      <c r="A14" s="158"/>
      <c r="B14" s="159"/>
      <c r="C14" s="160"/>
      <c r="D14" s="161">
        <v>68712</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0.63</v>
      </c>
      <c r="C19" s="168">
        <f>ROUND(VALUE(SUBSTITUTE(実質収支比率等に係る経年分析!G$48,"▲","-")),2)</f>
        <v>2.87</v>
      </c>
      <c r="D19" s="168">
        <f>ROUND(VALUE(SUBSTITUTE(実質収支比率等に係る経年分析!H$48,"▲","-")),2)</f>
        <v>4.7</v>
      </c>
      <c r="E19" s="168">
        <f>ROUND(VALUE(SUBSTITUTE(実質収支比率等に係る経年分析!I$48,"▲","-")),2)</f>
        <v>1.32</v>
      </c>
      <c r="F19" s="168">
        <f>ROUND(VALUE(SUBSTITUTE(実質収支比率等に係る経年分析!J$48,"▲","-")),2)</f>
        <v>1.38</v>
      </c>
    </row>
    <row r="20" spans="1:11" x14ac:dyDescent="0.15">
      <c r="A20" s="168" t="s">
        <v>53</v>
      </c>
      <c r="B20" s="168">
        <f>ROUND(VALUE(SUBSTITUTE(実質収支比率等に係る経年分析!F$47,"▲","-")),2)</f>
        <v>5.45</v>
      </c>
      <c r="C20" s="168">
        <f>ROUND(VALUE(SUBSTITUTE(実質収支比率等に係る経年分析!G$47,"▲","-")),2)</f>
        <v>5.61</v>
      </c>
      <c r="D20" s="168">
        <f>ROUND(VALUE(SUBSTITUTE(実質収支比率等に係る経年分析!H$47,"▲","-")),2)</f>
        <v>6.99</v>
      </c>
      <c r="E20" s="168">
        <f>ROUND(VALUE(SUBSTITUTE(実質収支比率等に係る経年分析!I$47,"▲","-")),2)</f>
        <v>7.74</v>
      </c>
      <c r="F20" s="168">
        <f>ROUND(VALUE(SUBSTITUTE(実質収支比率等に係る経年分析!J$47,"▲","-")),2)</f>
        <v>10.93</v>
      </c>
    </row>
    <row r="21" spans="1:11" x14ac:dyDescent="0.15">
      <c r="A21" s="168" t="s">
        <v>54</v>
      </c>
      <c r="B21" s="168">
        <f>IF(ISNUMBER(VALUE(SUBSTITUTE(実質収支比率等に係る経年分析!F$49,"▲","-"))),ROUND(VALUE(SUBSTITUTE(実質収支比率等に係る経年分析!F$49,"▲","-")),2),NA())</f>
        <v>-0.1</v>
      </c>
      <c r="C21" s="168">
        <f>IF(ISNUMBER(VALUE(SUBSTITUTE(実質収支比率等に係る経年分析!G$49,"▲","-"))),ROUND(VALUE(SUBSTITUTE(実質収支比率等に係る経年分析!G$49,"▲","-")),2),NA())</f>
        <v>2.2200000000000002</v>
      </c>
      <c r="D21" s="168">
        <f>IF(ISNUMBER(VALUE(SUBSTITUTE(実質収支比率等に係る経年分析!H$49,"▲","-"))),ROUND(VALUE(SUBSTITUTE(実質収支比率等に係る経年分析!H$49,"▲","-")),2),NA())</f>
        <v>3.61</v>
      </c>
      <c r="E21" s="168">
        <f>IF(ISNUMBER(VALUE(SUBSTITUTE(実質収支比率等に係る経年分析!I$49,"▲","-"))),ROUND(VALUE(SUBSTITUTE(実質収支比率等に係る経年分析!I$49,"▲","-")),2),NA())</f>
        <v>-2.83</v>
      </c>
      <c r="F21" s="168">
        <f>IF(ISNUMBER(VALUE(SUBSTITUTE(実質収支比率等に係る経年分析!J$49,"▲","-"))),ROUND(VALUE(SUBSTITUTE(実質収支比率等に係る経年分析!J$49,"▲","-")),2),NA())</f>
        <v>3.31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0.28999999999999998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4.6900000000000004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#VALUE!</v>
      </c>
      <c r="I34" s="169" t="e">
        <f>IF(ROUND(VALUE(SUBSTITUTE(連結実質赤字比率に係る赤字・黒字の構成分析!I$36,"▲", "-")), 2) &gt;= 0, ABS(ROUND(VALUE(SUBSTITUTE(連結実質赤字比率に係る赤字・黒字の構成分析!I$36,"▲", "-")), 2)), NA())</f>
        <v>#VALUE!</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4.1399999999999997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v>
      </c>
    </row>
    <row r="36" spans="1:16" x14ac:dyDescent="0.15">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2.4900000000000002</v>
      </c>
      <c r="C36" s="169" t="e">
        <f>IF(ROUND(VALUE(SUBSTITUTE(連結実質赤字比率に係る赤字・黒字の構成分析!F$34,"▲", "-")), 2) &gt;= 0, ABS(ROUND(VALUE(SUBSTITUTE(連結実質赤字比率に係る赤字・黒字の構成分析!F$34,"▲", "-")), 2)), NA())</f>
        <v>#N/A</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2176</v>
      </c>
      <c r="E42" s="170"/>
      <c r="F42" s="170"/>
      <c r="G42" s="170">
        <f>'実質公債費比率（分子）の構造'!L$52</f>
        <v>1865</v>
      </c>
      <c r="H42" s="170"/>
      <c r="I42" s="170"/>
      <c r="J42" s="170">
        <f>'実質公債費比率（分子）の構造'!M$52</f>
        <v>1927</v>
      </c>
      <c r="K42" s="170"/>
      <c r="L42" s="170"/>
      <c r="M42" s="170">
        <f>'実質公債費比率（分子）の構造'!N$52</f>
        <v>2009</v>
      </c>
      <c r="N42" s="170"/>
      <c r="O42" s="170"/>
      <c r="P42" s="170">
        <f>'実質公債費比率（分子）の構造'!O$52</f>
        <v>2010</v>
      </c>
    </row>
    <row r="43" spans="1:16" x14ac:dyDescent="0.15">
      <c r="A43" s="170" t="s">
        <v>16</v>
      </c>
      <c r="B43" s="170">
        <f>'実質公債費比率（分子）の構造'!K$51</f>
        <v>1</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37</v>
      </c>
      <c r="C44" s="170"/>
      <c r="D44" s="170"/>
      <c r="E44" s="170">
        <f>'実質公債費比率（分子）の構造'!L$50</f>
        <v>31</v>
      </c>
      <c r="F44" s="170"/>
      <c r="G44" s="170"/>
      <c r="H44" s="170">
        <f>'実質公債費比率（分子）の構造'!M$50</f>
        <v>25</v>
      </c>
      <c r="I44" s="170"/>
      <c r="J44" s="170"/>
      <c r="K44" s="170">
        <f>'実質公債費比率（分子）の構造'!N$50</f>
        <v>25</v>
      </c>
      <c r="L44" s="170"/>
      <c r="M44" s="170"/>
      <c r="N44" s="170">
        <f>'実質公債費比率（分子）の構造'!O$50</f>
        <v>14</v>
      </c>
      <c r="O44" s="170"/>
      <c r="P44" s="170"/>
    </row>
    <row r="45" spans="1:16" x14ac:dyDescent="0.15">
      <c r="A45" s="170" t="s">
        <v>63</v>
      </c>
      <c r="B45" s="170">
        <f>'実質公債費比率（分子）の構造'!K$49</f>
        <v>18</v>
      </c>
      <c r="C45" s="170"/>
      <c r="D45" s="170"/>
      <c r="E45" s="170">
        <f>'実質公債費比率（分子）の構造'!L$49</f>
        <v>22</v>
      </c>
      <c r="F45" s="170"/>
      <c r="G45" s="170"/>
      <c r="H45" s="170">
        <f>'実質公債費比率（分子）の構造'!M$49</f>
        <v>22</v>
      </c>
      <c r="I45" s="170"/>
      <c r="J45" s="170"/>
      <c r="K45" s="170">
        <f>'実質公債費比率（分子）の構造'!N$49</f>
        <v>22</v>
      </c>
      <c r="L45" s="170"/>
      <c r="M45" s="170"/>
      <c r="N45" s="170">
        <f>'実質公債費比率（分子）の構造'!O$49</f>
        <v>22</v>
      </c>
      <c r="O45" s="170"/>
      <c r="P45" s="170"/>
    </row>
    <row r="46" spans="1:16" x14ac:dyDescent="0.15">
      <c r="A46" s="170" t="s">
        <v>64</v>
      </c>
      <c r="B46" s="170">
        <f>'実質公債費比率（分子）の構造'!K$48</f>
        <v>680</v>
      </c>
      <c r="C46" s="170"/>
      <c r="D46" s="170"/>
      <c r="E46" s="170">
        <f>'実質公債費比率（分子）の構造'!L$48</f>
        <v>699</v>
      </c>
      <c r="F46" s="170"/>
      <c r="G46" s="170"/>
      <c r="H46" s="170">
        <f>'実質公債費比率（分子）の構造'!M$48</f>
        <v>785</v>
      </c>
      <c r="I46" s="170"/>
      <c r="J46" s="170"/>
      <c r="K46" s="170">
        <f>'実質公債費比率（分子）の構造'!N$48</f>
        <v>802</v>
      </c>
      <c r="L46" s="170"/>
      <c r="M46" s="170"/>
      <c r="N46" s="170">
        <f>'実質公債費比率（分子）の構造'!O$48</f>
        <v>865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2538</v>
      </c>
      <c r="C49" s="170"/>
      <c r="D49" s="170"/>
      <c r="E49" s="170">
        <f>'実質公債費比率（分子）の構造'!L$45</f>
        <v>2100</v>
      </c>
      <c r="F49" s="170"/>
      <c r="G49" s="170"/>
      <c r="H49" s="170">
        <f>'実質公債費比率（分子）の構造'!M$45</f>
        <v>2218</v>
      </c>
      <c r="I49" s="170"/>
      <c r="J49" s="170"/>
      <c r="K49" s="170">
        <f>'実質公債費比率（分子）の構造'!N$45</f>
        <v>2328</v>
      </c>
      <c r="L49" s="170"/>
      <c r="M49" s="170"/>
      <c r="N49" s="170">
        <f>'実質公債費比率（分子）の構造'!O$45</f>
        <v>2345</v>
      </c>
      <c r="O49" s="170"/>
      <c r="P49" s="170"/>
    </row>
    <row r="50" spans="1:16" x14ac:dyDescent="0.15">
      <c r="A50" s="170" t="s">
        <v>67</v>
      </c>
      <c r="B50" s="170" t="e">
        <f>NA()</f>
        <v>#N/A</v>
      </c>
      <c r="C50" s="170">
        <f>IF(ISNUMBER('実質公債費比率（分子）の構造'!K$53),'実質公債費比率（分子）の構造'!K$53,NA())</f>
        <v>1098</v>
      </c>
      <c r="D50" s="170" t="e">
        <f>NA()</f>
        <v>#N/A</v>
      </c>
      <c r="E50" s="170" t="e">
        <f>NA()</f>
        <v>#N/A</v>
      </c>
      <c r="F50" s="170">
        <f>IF(ISNUMBER('実質公債費比率（分子）の構造'!L$53),'実質公債費比率（分子）の構造'!L$53,NA())</f>
        <v>987</v>
      </c>
      <c r="G50" s="170" t="e">
        <f>NA()</f>
        <v>#N/A</v>
      </c>
      <c r="H50" s="170" t="e">
        <f>NA()</f>
        <v>#N/A</v>
      </c>
      <c r="I50" s="170">
        <f>IF(ISNUMBER('実質公債費比率（分子）の構造'!M$53),'実質公債費比率（分子）の構造'!M$53,NA())</f>
        <v>1123</v>
      </c>
      <c r="J50" s="170" t="e">
        <f>NA()</f>
        <v>#N/A</v>
      </c>
      <c r="K50" s="170" t="e">
        <f>NA()</f>
        <v>#N/A</v>
      </c>
      <c r="L50" s="170">
        <f>IF(ISNUMBER('実質公債費比率（分子）の構造'!N$53),'実質公債費比率（分子）の構造'!N$53,NA())</f>
        <v>1168</v>
      </c>
      <c r="M50" s="170" t="e">
        <f>NA()</f>
        <v>#N/A</v>
      </c>
      <c r="N50" s="170" t="e">
        <f>NA()</f>
        <v>#N/A</v>
      </c>
      <c r="O50" s="170">
        <f>IF(ISNUMBER('実質公債費比率（分子）の構造'!O$53),'実質公債費比率（分子）の構造'!O$53,NA())</f>
        <v>1236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18688</v>
      </c>
      <c r="E56" s="169"/>
      <c r="F56" s="169"/>
      <c r="G56" s="169">
        <f>'将来負担比率（分子）の構造'!J$52</f>
        <v>18567</v>
      </c>
      <c r="H56" s="169"/>
      <c r="I56" s="169"/>
      <c r="J56" s="169">
        <f>'将来負担比率（分子）の構造'!K$52</f>
        <v>18256</v>
      </c>
      <c r="K56" s="169"/>
      <c r="L56" s="169"/>
      <c r="M56" s="169">
        <f>'将来負担比率（分子）の構造'!L$52</f>
        <v>17937</v>
      </c>
      <c r="N56" s="169"/>
      <c r="O56" s="169"/>
      <c r="P56" s="169">
        <f>'将来負担比率（分子）の構造'!M$52</f>
        <v>16965</v>
      </c>
    </row>
    <row r="57" spans="1:16" x14ac:dyDescent="0.15">
      <c r="A57" s="169" t="s">
        <v>42</v>
      </c>
      <c r="B57" s="169"/>
      <c r="C57" s="169"/>
      <c r="D57" s="169">
        <f>'将来負担比率（分子）の構造'!I$51</f>
        <v>1959</v>
      </c>
      <c r="E57" s="169"/>
      <c r="F57" s="169"/>
      <c r="G57" s="169">
        <f>'将来負担比率（分子）の構造'!J$51</f>
        <v>1805</v>
      </c>
      <c r="H57" s="169"/>
      <c r="I57" s="169"/>
      <c r="J57" s="169">
        <f>'将来負担比率（分子）の構造'!K$51</f>
        <v>1670</v>
      </c>
      <c r="K57" s="169"/>
      <c r="L57" s="169"/>
      <c r="M57" s="169">
        <f>'将来負担比率（分子）の構造'!L$51</f>
        <v>1505</v>
      </c>
      <c r="N57" s="169"/>
      <c r="O57" s="169"/>
      <c r="P57" s="169">
        <f>'将来負担比率（分子）の構造'!M$51</f>
        <v>1323</v>
      </c>
    </row>
    <row r="58" spans="1:16" x14ac:dyDescent="0.15">
      <c r="A58" s="169" t="s">
        <v>41</v>
      </c>
      <c r="B58" s="169"/>
      <c r="C58" s="169"/>
      <c r="D58" s="169">
        <f>'将来負担比率（分子）の構造'!I$50</f>
        <v>2184</v>
      </c>
      <c r="E58" s="169"/>
      <c r="F58" s="169"/>
      <c r="G58" s="169">
        <f>'将来負担比率（分子）の構造'!J$50</f>
        <v>2302</v>
      </c>
      <c r="H58" s="169"/>
      <c r="I58" s="169"/>
      <c r="J58" s="169">
        <f>'将来負担比率（分子）の構造'!K$50</f>
        <v>2983</v>
      </c>
      <c r="K58" s="169"/>
      <c r="L58" s="169"/>
      <c r="M58" s="169">
        <f>'将来負担比率（分子）の構造'!L$50</f>
        <v>3353</v>
      </c>
      <c r="N58" s="169"/>
      <c r="O58" s="169"/>
      <c r="P58" s="169">
        <f>'将来負担比率（分子）の構造'!M$50</f>
        <v>3264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2</v>
      </c>
      <c r="F61" s="169"/>
      <c r="G61" s="169"/>
      <c r="H61" s="169">
        <f>'将来負担比率（分子）の構造'!K$46</f>
        <v>1</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1648</v>
      </c>
      <c r="C62" s="169"/>
      <c r="D62" s="169"/>
      <c r="E62" s="169">
        <f>'将来負担比率（分子）の構造'!J$45</f>
        <v>1517</v>
      </c>
      <c r="F62" s="169"/>
      <c r="G62" s="169"/>
      <c r="H62" s="169">
        <f>'将来負担比率（分子）の構造'!K$45</f>
        <v>1399</v>
      </c>
      <c r="I62" s="169"/>
      <c r="J62" s="169"/>
      <c r="K62" s="169">
        <f>'将来負担比率（分子）の構造'!L$45</f>
        <v>1375</v>
      </c>
      <c r="L62" s="169"/>
      <c r="M62" s="169"/>
      <c r="N62" s="169">
        <f>'将来負担比率（分子）の構造'!M$45</f>
        <v>1412</v>
      </c>
      <c r="O62" s="169"/>
      <c r="P62" s="169"/>
    </row>
    <row r="63" spans="1:16" x14ac:dyDescent="0.15">
      <c r="A63" s="169" t="s">
        <v>34</v>
      </c>
      <c r="B63" s="169">
        <f>'将来負担比率（分子）の構造'!I$44</f>
        <v>122</v>
      </c>
      <c r="C63" s="169"/>
      <c r="D63" s="169"/>
      <c r="E63" s="169">
        <f>'将来負担比率（分子）の構造'!J$44</f>
        <v>105</v>
      </c>
      <c r="F63" s="169"/>
      <c r="G63" s="169"/>
      <c r="H63" s="169">
        <f>'将来負担比率（分子）の構造'!K$44</f>
        <v>88</v>
      </c>
      <c r="I63" s="169"/>
      <c r="J63" s="169"/>
      <c r="K63" s="169">
        <f>'将来負担比率（分子）の構造'!L$44</f>
        <v>70</v>
      </c>
      <c r="L63" s="169"/>
      <c r="M63" s="169"/>
      <c r="N63" s="169">
        <f>'将来負担比率（分子）の構造'!M$44</f>
        <v>53</v>
      </c>
      <c r="O63" s="169"/>
      <c r="P63" s="169"/>
    </row>
    <row r="64" spans="1:16" x14ac:dyDescent="0.15">
      <c r="A64" s="169" t="s">
        <v>33</v>
      </c>
      <c r="B64" s="169">
        <f>'将来負担比率（分子）の構造'!I$43</f>
        <v>8353</v>
      </c>
      <c r="C64" s="169"/>
      <c r="D64" s="169"/>
      <c r="E64" s="169">
        <f>'将来負担比率（分子）の構造'!J$43</f>
        <v>7844</v>
      </c>
      <c r="F64" s="169"/>
      <c r="G64" s="169"/>
      <c r="H64" s="169">
        <f>'将来負担比率（分子）の構造'!K$43</f>
        <v>7560</v>
      </c>
      <c r="I64" s="169"/>
      <c r="J64" s="169"/>
      <c r="K64" s="169">
        <f>'将来負担比率（分子）の構造'!L$43</f>
        <v>7019</v>
      </c>
      <c r="L64" s="169"/>
      <c r="M64" s="169"/>
      <c r="N64" s="169">
        <f>'将来負担比率（分子）の構造'!M$43</f>
        <v>6615</v>
      </c>
      <c r="O64" s="169"/>
      <c r="P64" s="169"/>
    </row>
    <row r="65" spans="1:16" x14ac:dyDescent="0.15">
      <c r="A65" s="169" t="s">
        <v>32</v>
      </c>
      <c r="B65" s="169">
        <f>'将来負担比率（分子）の構造'!I$42</f>
        <v>40</v>
      </c>
      <c r="C65" s="169"/>
      <c r="D65" s="169"/>
      <c r="E65" s="169">
        <f>'将来負担比率（分子）の構造'!J$42</f>
        <v>27</v>
      </c>
      <c r="F65" s="169"/>
      <c r="G65" s="169"/>
      <c r="H65" s="169">
        <f>'将来負担比率（分子）の構造'!K$42</f>
        <v>13</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22418</v>
      </c>
      <c r="C66" s="169"/>
      <c r="D66" s="169"/>
      <c r="E66" s="169">
        <f>'将来負担比率（分子）の構造'!J$41</f>
        <v>22163</v>
      </c>
      <c r="F66" s="169"/>
      <c r="G66" s="169"/>
      <c r="H66" s="169">
        <f>'将来負担比率（分子）の構造'!K$41</f>
        <v>22182</v>
      </c>
      <c r="I66" s="169"/>
      <c r="J66" s="169"/>
      <c r="K66" s="169">
        <f>'将来負担比率（分子）の構造'!L$41</f>
        <v>23377</v>
      </c>
      <c r="L66" s="169"/>
      <c r="M66" s="169"/>
      <c r="N66" s="169">
        <f>'将来負担比率（分子）の構造'!M$41</f>
        <v>22648</v>
      </c>
      <c r="O66" s="169"/>
      <c r="P66" s="169"/>
    </row>
    <row r="67" spans="1:16" x14ac:dyDescent="0.15">
      <c r="A67" s="169" t="s">
        <v>71</v>
      </c>
      <c r="B67" s="169" t="e">
        <f>NA()</f>
        <v>#N/A</v>
      </c>
      <c r="C67" s="169">
        <f>IF(ISNUMBER('将来負担比率（分子）の構造'!I$53), IF('将来負担比率（分子）の構造'!I$53 &lt; 0, 0, '将来負担比率（分子）の構造'!I$53), NA())</f>
        <v>9752</v>
      </c>
      <c r="D67" s="169" t="e">
        <f>NA()</f>
        <v>#N/A</v>
      </c>
      <c r="E67" s="169" t="e">
        <f>NA()</f>
        <v>#N/A</v>
      </c>
      <c r="F67" s="169">
        <f>IF(ISNUMBER('将来負担比率（分子）の構造'!J$53), IF('将来負担比率（分子）の構造'!J$53 &lt; 0, 0, '将来負担比率（分子）の構造'!J$53), NA())</f>
        <v>8983</v>
      </c>
      <c r="G67" s="169" t="e">
        <f>NA()</f>
        <v>#N/A</v>
      </c>
      <c r="H67" s="169" t="e">
        <f>NA()</f>
        <v>#N/A</v>
      </c>
      <c r="I67" s="169">
        <f>IF(ISNUMBER('将来負担比率（分子）の構造'!K$53), IF('将来負担比率（分子）の構造'!K$53 &lt; 0, 0, '将来負担比率（分子）の構造'!K$53), NA())</f>
        <v>8334</v>
      </c>
      <c r="J67" s="169" t="e">
        <f>NA()</f>
        <v>#N/A</v>
      </c>
      <c r="K67" s="169" t="e">
        <f>NA()</f>
        <v>#N/A</v>
      </c>
      <c r="L67" s="169">
        <f>IF(ISNUMBER('将来負担比率（分子）の構造'!L$53), IF('将来負担比率（分子）の構造'!L$53 &lt; 0, 0, '将来負担比率（分子）の構造'!L$53), NA())</f>
        <v>9046</v>
      </c>
      <c r="M67" s="169" t="e">
        <f>NA()</f>
        <v>#N/A</v>
      </c>
      <c r="N67" s="169" t="e">
        <f>NA()</f>
        <v>#N/A</v>
      </c>
      <c r="O67" s="169">
        <f>IF(ISNUMBER('将来負担比率（分子）の構造'!M$53), IF('将来負担比率（分子）の構造'!M$53 &lt; 0, 0, '将来負担比率（分子）の構造'!M$53), NA())</f>
        <v>9174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661</v>
      </c>
      <c r="C72" s="173">
        <f>基金残高に係る経年分析!G55</f>
        <v>720</v>
      </c>
      <c r="D72" s="173">
        <f>基金残高に係る経年分析!H55</f>
        <v>1023</v>
      </c>
    </row>
    <row r="73" spans="1:16" x14ac:dyDescent="0.15">
      <c r="A73" s="172" t="s">
        <v>74</v>
      </c>
      <c r="B73" s="173">
        <f>基金残高に係る経年分析!F56</f>
        <v>665</v>
      </c>
      <c r="C73" s="173">
        <f>基金残高に係る経年分析!G56</f>
        <v>715</v>
      </c>
      <c r="D73" s="173">
        <f>基金残高に係る経年分析!H56</f>
        <v>665</v>
      </c>
    </row>
    <row r="74" spans="1:16" x14ac:dyDescent="0.15">
      <c r="A74" s="172" t="s">
        <v>75</v>
      </c>
      <c r="B74" s="173">
        <f>基金残高に係る経年分析!F57</f>
        <v>966</v>
      </c>
      <c r="C74" s="173">
        <f>基金残高に係る経年分析!G57</f>
        <v>1080</v>
      </c>
      <c r="D74" s="173">
        <f>基金残高に係る経年分析!H57</f>
        <v>881</v>
      </c>
    </row>
  </sheetData>
  <sheetProtection algorithmName="SHA-512" hashValue="S/AlBeU60kTzvJxkcInNrpFlYPvKajSd1SSWsydRRMCNHbrh0IPOzTGj1otmsCGzvl0/SjHNLtwxgAJaaacvoA==" saltValue="AaU1S/RBr6mbV0wGzYOf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2025-02-19T00:00:44Z</dcterms:created>
  <dcterms:modified xsi:type="dcterms:W3CDTF">2025-03-12T08:06:29Z</dcterms:modified>
  <cp:category/>
</cp:coreProperties>
</file>