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fuknas.public.city.fukagawa.hokkaido.jp\税務財政課\財政係\1-12財政状況\財政状況資料集（財政比較分析表）\R6年度作業(R5決算)\R7.9.18 令和５年度財政状況資料集の作成について（2回目・地方公会計関係\HP公開用\"/>
    </mc:Choice>
  </mc:AlternateContent>
  <xr:revisionPtr revIDLastSave="0" documentId="13_ncr:1_{746085C4-80F2-40B8-9238-68299776B3AD}" xr6:coauthVersionLast="47" xr6:coauthVersionMax="47" xr10:uidLastSave="{00000000-0000-0000-0000-000000000000}"/>
  <bookViews>
    <workbookView xWindow="-120" yWindow="-120" windowWidth="29040" windowHeight="15840" tabRatio="697"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<sst xmlns="http://schemas.openxmlformats.org/spreadsheetml/2006/main" count="1075" uniqueCount="570">
  <si>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</si>
  <si>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</si>
  <si>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</si>
  <si>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</si>
  <si>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</si>
  <si>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</si>
  <si>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</si>
  <si>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</si>
  <si>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</si>
  <si>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</si>
  <si>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</si>
  <si>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</si>
  <si>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</si>
  <si>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</si>
  <si>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</si>
  <si>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</si>
  <si>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</si>
  <si>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</si>
  <si>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</si>
  <si>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</si>
  <si>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</si>
  <si>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</si>
  <si>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</si>
  <si>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</si>
  <si>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</si>
  <si>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</si>
  <si>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</si>
  <si>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</si>
  <si>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</si>
  <si>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</si>
  <si>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</si>
  <si>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</si>
  <si>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</si>
  <si>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</si>
  <si>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</si>
  <si>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</si>
  <si>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</si>
  <si>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</si>
  <si>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</si>
  <si>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</si>
  <si>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</si>
  <si>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</si>
  <si>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</si>
  <si>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</si>
  <si>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</si>
  <si>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</si>
  <si>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</si>
  <si>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</si>
  <si>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</si>
  <si>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</si>
  <si>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</si>
  <si>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</si>
  <si>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</si>
  <si>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</si>
  <si>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</si>
  <si>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</si>
  <si>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</si>
  <si>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</si>
  <si>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</si>
  <si>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</si>
  <si>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</si>
  <si>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</si>
  <si>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</si>
  <si>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</si>
  <si>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</si>
  <si>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</si>
  <si>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</si>
  <si>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</si>
  <si>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</si>
  <si>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</si>
  <si>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</si>
  <si>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</si>
  <si>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</si>
  <si>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</si>
  <si>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</si>
  <si>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</si>
  <si>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</si>
  <si>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</si>
  <si>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</si>
  <si>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</si>
  <si>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</si>
  <si>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</si>
  <si>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</si>
  <si>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</si>
  <si>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</si>
  <si>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</si>
  <si>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</si>
  <si>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</si>
  <si>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</si>
  <si>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</si>
  <si>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</si>
  <si>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</si>
  <si>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</si>
  <si>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</si>
  <si>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深川市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</si>
  <si>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</si>
  <si>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</si>
  <si>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</si>
  <si>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</si>
  <si>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</si>
  <si>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</si>
  <si>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</si>
  <si>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</si>
  <si>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</si>
  <si>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</si>
  <si>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</si>
  <si>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</si>
  <si>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</si>
  <si>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</si>
  <si>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</si>
  <si>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</si>
  <si>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</si>
  <si>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</si>
  <si>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</si>
  <si>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</si>
  <si>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</si>
  <si>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</si>
  <si>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</si>
  <si>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</si>
  <si>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</si>
  <si>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</si>
  <si>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</si>
  <si>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</si>
  <si>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</si>
  <si>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</si>
  <si>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</si>
  <si>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</si>
  <si>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</si>
  <si>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</si>
  <si>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</si>
  <si>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</si>
  <si>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</si>
  <si>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</si>
  <si>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</si>
  <si>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</si>
  <si>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</si>
  <si>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</si>
  <si>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</si>
  <si>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</si>
  <si>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</si>
  <si>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</si>
  <si>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</si>
  <si>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</si>
  <si>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</si>
  <si>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</si>
  <si>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</si>
  <si>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</si>
  <si>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</si>
  <si>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</si>
  <si>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</si>
  <si>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</si>
  <si>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</si>
  <si>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</si>
  <si>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</si>
  <si>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</si>
  <si>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</si>
  <si>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</si>
  <si>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</si>
  <si>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</si>
  <si>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</si>
  <si>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</si>
  <si>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</si>
  <si>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</si>
  <si>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</si>
  <si>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</si>
  <si>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</si>
  <si>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</si>
  <si>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</si>
  <si>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</si>
  <si>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</si>
  <si>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</si>
  <si>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</si>
  <si>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</si>
  <si>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</si>
  <si>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</si>
  <si>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</si>
  <si>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</si>
  <si>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</si>
  <si>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</si>
  <si>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</si>
  <si>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</si>
  <si>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</si>
  <si>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</si>
  <si>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</si>
  <si>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</si>
  <si>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</si>
  <si>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</si>
  <si>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</si>
  <si>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</si>
  <si>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</si>
  <si>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</si>
  <si>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</si>
  <si>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</si>
  <si>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</si>
  <si>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</si>
  <si>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</si>
  <si>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</si>
  <si>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</si>
  <si>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</si>
  <si>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</si>
  <si>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</si>
  <si>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</si>
  <si>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北海道深川市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</si>
  <si>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</si>
  <si>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</si>
  <si>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</si>
  <si>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</si>
  <si>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</si>
  <si>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</si>
  <si>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</si>
  <si>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</si>
  <si>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</si>
  <si>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</si>
  <si>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</si>
  <si>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</si>
  <si>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</si>
  <si>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</si>
  <si>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</si>
  <si>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</si>
  <si>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</si>
  <si>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</si>
  <si>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</si>
  <si>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</si>
  <si>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</si>
  <si>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</si>
  <si>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</si>
  <si>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</si>
  <si>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</si>
  <si>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</si>
  <si>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</si>
  <si>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</si>
  <si>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</si>
  <si>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</si>
  <si>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</si>
  <si>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</si>
  <si>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</si>
  <si>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</si>
  <si>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</si>
  <si>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</si>
  <si>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</si>
  <si>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</si>
  <si>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</si>
  <si>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</si>
  <si>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</si>
  <si>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</si>
  <si>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</si>
  <si>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</si>
  <si>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</si>
  <si>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</si>
  <si>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</si>
  <si>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</si>
  <si>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</si>
  <si>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</si>
  <si>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</si>
  <si>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</si>
  <si>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</si>
  <si>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</si>
  <si>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</si>
  <si>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</si>
  <si>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</si>
  <si>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</si>
  <si>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</si>
  <si>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</si>
  <si>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</si>
  <si>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</si>
  <si>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</si>
  <si>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</si>
  <si>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</si>
  <si>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</si>
  <si>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</si>
  <si>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</si>
  <si>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</si>
  <si>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</si>
  <si>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</si>
  <si>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</si>
  <si>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</si>
  <si>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</si>
  <si>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</si>
  <si>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</si>
  <si>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</si>
  <si>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</si>
  <si>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</si>
  <si>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</si>
  <si>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</si>
  <si>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</si>
  <si>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</si>
  <si>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</si>
  <si>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</si>
  <si>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</si>
  <si>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</si>
  <si>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</si>
  <si>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</si>
  <si>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</si>
  <si>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</si>
  <si>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</si>
  <si>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</si>
  <si>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</si>
  <si>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</si>
  <si>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</si>
  <si>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</si>
  <si>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</si>
  <si>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</si>
  <si>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</si>
  <si>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</si>
  <si>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</si>
  <si>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</si>
  <si>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</si>
  <si>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</si>
  <si>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</si>
  <si>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</si>
  <si>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</si>
  <si>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</si>
  <si>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</si>
  <si>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</si>
  <si>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</si>
  <si>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</si>
  <si>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</si>
  <si>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</si>
  <si>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</si>
  <si>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</si>
  <si>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</si>
  <si>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</si>
  <si>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</si>
  <si>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</si>
  <si>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</si>
  <si>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</si>
  <si>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</si>
  <si>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</si>
  <si>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</si>
  <si>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</si>
  <si>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</si>
  <si>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</si>
  <si>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</si>
  <si>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</si>
  <si>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</si>
  <si>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</si>
  <si>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</si>
  <si>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</si>
  <si>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</si>
  <si>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</si>
  <si>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</si>
  <si>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</si>
  <si>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</si>
  <si>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</si>
  <si>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</si>
  <si>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</si>
  <si>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</si>
  <si>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</si>
  <si>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</si>
  <si>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</si>
  <si>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</si>
  <si>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</si>
  <si>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</si>
  <si>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北海道深川市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</si>
  <si>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</si>
  <si>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</si>
  <si>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</si>
  <si>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</si>
  <si>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</si>
  <si>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</si>
  <si>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</si>
  <si>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</si>
  <si>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</si>
  <si>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</si>
  <si>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</si>
  <si>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</si>
  <si>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</si>
  <si>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</si>
  <si>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</si>
  <si>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</si>
  <si>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</si>
  <si>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</si>
  <si>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</si>
  <si>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</si>
  <si>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</si>
  <si>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</si>
  <si>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</si>
  <si>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</si>
  <si>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</si>
  <si>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</si>
  <si>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</si>
  <si>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</si>
  <si>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</si>
  <si>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</si>
  <si>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</si>
  <si>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</si>
  <si>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</si>
  <si>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</si>
  <si>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</si>
  <si>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</si>
  <si>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</si>
  <si>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</si>
  <si>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</si>
  <si>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</si>
  <si>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</si>
  <si>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</si>
  <si>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</si>
  <si>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</si>
  <si>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</si>
  <si>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</si>
  <si>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</si>
  <si>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</si>
  <si>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</si>
  <si>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</si>
  <si>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</si>
  <si>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</si>
  <si>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</si>
  <si>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</si>
  <si>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</si>
  <si>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</si>
  <si>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</si>
  <si>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</si>
  <si>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</si>
  <si>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</si>
  <si>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</si>
  <si>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</si>
  <si>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</si>
  <si>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</si>
  <si>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</si>
  <si>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</si>
  <si>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</si>
  <si>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</si>
  <si>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</si>
  <si>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</si>
  <si>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</si>
  <si>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</si>
  <si>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</si>
  <si>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</si>
  <si>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</si>
  <si>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</si>
  <si>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</si>
  <si>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</si>
  <si>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</si>
  <si>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</si>
  <si>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</si>
  <si>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</si>
  <si>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</si>
  <si>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</si>
  <si>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</si>
  <si>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</si>
  <si>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</si>
  <si>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</si>
  <si>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</si>
  <si>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</si>
  <si>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</si>
  <si>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</si>
  <si>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</si>
  <si>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</si>
  <si>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</si>
  <si>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</si>
  <si>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</si>
  <si>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</si>
  <si>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</si>
  <si>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</si>
  <si>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</si>
  <si>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</si>
  <si>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</si>
  <si>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</si>
  <si>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</si>
  <si>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</si>
  <si>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</si>
  <si>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</si>
  <si>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</si>
  <si>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</si>
  <si>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</si>
  <si>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</si>
  <si>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</si>
  <si>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</si>
  <si>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</si>
  <si>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</si>
  <si>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</si>
  <si>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</si>
  <si>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</si>
  <si>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</si>
  <si>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</si>
  <si>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</si>
  <si>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</si>
  <si>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</si>
  <si>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</si>
  <si>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</si>
  <si>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</si>
  <si>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</si>
  <si>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</si>
  <si>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</si>
  <si>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</si>
  <si>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</si>
  <si>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</si>
  <si>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</si>
  <si>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</si>
  <si>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</si>
  <si>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</si>
  <si>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</si>
  <si>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</si>
  <si>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</si>
  <si>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</si>
  <si>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</si>
  <si>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</si>
  <si>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</si>
  <si>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</si>
  <si>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</si>
  <si>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</si>
  <si>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</si>
  <si>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</si>
  <si>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</si>
  <si>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</si>
  <si>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</si>
  <si>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</si>
  <si>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</si>
  <si>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</si>
  <si>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</si>
  <si>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</si>
  <si>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</si>
  <si>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</si>
  <si>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</si>
  <si>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</si>
  <si>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</si>
  <si>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</si>
  <si>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</si>
  <si>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</si>
  <si>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</si>
  <si>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</si>
  <si>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</si>
  <si>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</si>
  <si>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</si>
  <si>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</si>
  <si>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</si>
  <si>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</si>
  <si>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</si>
  <si>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</si>
  <si>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0.10</t>
  </si>
  <si>
    <t>▲ 2.83</t>
  </si>
  <si>
    <t>病院事業会計</t>
  </si>
  <si>
    <t>▲ 2.49</t>
  </si>
  <si>
    <t>水道事業会計</t>
  </si>
  <si>
    <t>下水道事業会計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</si>
  <si>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</si>
  <si>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</si>
  <si>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</si>
  <si>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</si>
  <si>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</si>
  <si>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</si>
  <si>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</si>
  <si>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</si>
  <si>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</si>
  <si>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</si>
  <si>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</si>
  <si>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公共施設整備基金</t>
    <phoneticPr fontId="5"/>
  </si>
  <si>
    <t>公共交通整備基金</t>
    <phoneticPr fontId="2"/>
  </si>
  <si>
    <t>人材育成基金</t>
    <phoneticPr fontId="2"/>
  </si>
  <si>
    <t>社会福祉振興基金</t>
    <phoneticPr fontId="2"/>
  </si>
  <si>
    <t>教育振興基金</t>
    <phoneticPr fontId="2"/>
  </si>
  <si>
    <t>北空知衛生センター組合</t>
    <rPh sb="0" eb="3">
      <t>キタソラチ</t>
    </rPh>
    <rPh sb="3" eb="5">
      <t>エイセイ</t>
    </rPh>
    <rPh sb="9" eb="11">
      <t>クミアイ</t>
    </rPh>
    <phoneticPr fontId="2"/>
  </si>
  <si>
    <t>空知教育センター組合</t>
    <rPh sb="0" eb="4">
      <t>ソラチキョウイク</t>
    </rPh>
    <rPh sb="8" eb="10">
      <t>クミアイ</t>
    </rPh>
    <phoneticPr fontId="2"/>
  </si>
  <si>
    <t>中・北空知廃棄物処理広域連合</t>
    <rPh sb="0" eb="1">
      <t>ナカ</t>
    </rPh>
    <rPh sb="2" eb="5">
      <t>キタソラチ</t>
    </rPh>
    <rPh sb="5" eb="8">
      <t>ハイキブツ</t>
    </rPh>
    <rPh sb="8" eb="10">
      <t>ショリ</t>
    </rPh>
    <rPh sb="10" eb="14">
      <t>コウイキレンゴウ</t>
    </rPh>
    <phoneticPr fontId="2"/>
  </si>
  <si>
    <t>深川地区消防組合</t>
    <rPh sb="0" eb="8">
      <t>フカガワチクショウボウクミアイ</t>
    </rPh>
    <phoneticPr fontId="2"/>
  </si>
  <si>
    <t>北空知圏学校給食組合</t>
    <rPh sb="0" eb="10">
      <t>キタソラチケンガッコウキュウショククミアイ</t>
    </rPh>
    <phoneticPr fontId="2"/>
  </si>
  <si>
    <t>北空知広域水道企業団</t>
    <rPh sb="0" eb="10">
      <t>キタソラチコウイキスイドウキギョウダン</t>
    </rPh>
    <phoneticPr fontId="2"/>
  </si>
  <si>
    <t>-</t>
    <phoneticPr fontId="2"/>
  </si>
  <si>
    <t>株式会社 深川振興公社</t>
    <rPh sb="0" eb="4">
      <t>カブシキガイシャ</t>
    </rPh>
    <rPh sb="5" eb="11">
      <t>フカガワシンコウコウシャ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</si>
  <si>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</si>
  <si>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</si>
  <si>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将来負担比率は、前年度に比べ0.9％増加し、類似団体平均との比較は依然として高くなっている。
新規に発行する地方債の総額が償還する地方債の総額を上回らないようにするなど、地方債残高を圧縮し、将来世代の負担の減少に努める。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</si>
  <si>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</si>
  <si>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</si>
  <si>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</si>
  <si>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</si>
  <si>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</si>
  <si>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</si>
  <si>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実質公債費比率及び将来負担比率は、いずれも類似団体と比較し高い状態が続いている。
当市の実質公債費比率及び将来負担比率については、年度により多少の増減はあるがほぼ横ばいで推移している。
新庁舎建設事業等により、将来負担比率や実質公債費比率の増が見込まれるため、これまで以上に公債費の適正化に取り組んでいく必要がある。</t>
    <rPh sb="96" eb="100">
      <t>ケンセツジギョウ</t>
    </rPh>
    <rPh sb="100" eb="101">
      <t>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</si>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</sst>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55C223F-F6FB-407D-9AA8-563BAF70D92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2D87-4EE5-A723-3A0A8B1011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118432</c:v>
                </c:pt>
                <c:pt idx="1">
                  <c:v>84223</c:v>
                </c:pt>
                <c:pt idx="2">
                  <c:v>105529</c:v>
                </c:pt>
                <c:pt idx="3">
                  <c:v>220183</c:v>
                </c:pt>
                <c:pt idx="4">
                  <c:v>86517</c:v>
                </c:pt>
              </c:numCache>
            </c:numRef>
          </c:val>
          <c:smooth val="0"/>
          <c:extLst>
            <c:ext xmlns:c16="http://schemas.microsoft.com/office/drawing/2014/chart" uri="{C3380CC4-5D6E-409C-BE32-E72D297353CC}">
              <c16:uniqueId val="{00000001-2D87-4EE5-A723-3A0A8B1011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0.63</c:v>
                </c:pt>
                <c:pt idx="1">
                  <c:v>2.87</c:v>
                </c:pt>
                <c:pt idx="2">
                  <c:v>4.7</c:v>
                </c:pt>
                <c:pt idx="3">
                  <c:v>1.32</c:v>
                </c:pt>
                <c:pt idx="4">
                  <c:v>1.38</c:v>
                </c:pt>
              </c:numCache>
            </c:numRef>
          </c:val>
          <c:extLst>
            <c:ext xmlns:c16="http://schemas.microsoft.com/office/drawing/2014/chart" uri="{C3380CC4-5D6E-409C-BE32-E72D297353CC}">
              <c16:uniqueId val="{00000000-7E8F-45CA-84FA-FACDDE0510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5.45</c:v>
                </c:pt>
                <c:pt idx="1">
                  <c:v>5.61</c:v>
                </c:pt>
                <c:pt idx="2">
                  <c:v>6.99</c:v>
                </c:pt>
                <c:pt idx="3">
                  <c:v>7.74</c:v>
                </c:pt>
                <c:pt idx="4">
                  <c:v>10.93</c:v>
                </c:pt>
              </c:numCache>
            </c:numRef>
          </c:val>
          <c:extLst>
            <c:ext xmlns:c16="http://schemas.microsoft.com/office/drawing/2014/chart" uri="{C3380CC4-5D6E-409C-BE32-E72D297353CC}">
              <c16:uniqueId val="{00000001-7E8F-45CA-84FA-FACDDE0510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c:v>
                </c:pt>
                <c:pt idx="1">
                  <c:v>2.2200000000000002</c:v>
                </c:pt>
                <c:pt idx="2">
                  <c:v>3.61</c:v>
                </c:pt>
                <c:pt idx="3">
                  <c:v>-2.83</c:v>
                </c:pt>
                <c:pt idx="4">
                  <c:v>3.31</c:v>
                </c:pt>
              </c:numCache>
            </c:numRef>
          </c:val>
          <c:smooth val="0"/>
          <c:extLst>
            <c:ext xmlns:c16="http://schemas.microsoft.com/office/drawing/2014/chart" uri="{C3380CC4-5D6E-409C-BE32-E72D297353CC}">
              <c16:uniqueId val="{00000002-7E8F-45CA-84FA-FACDDE0510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c:v>
                </c:pt>
                <c:pt idx="2">
                  <c:v>#N/A</c:v>
                </c:pt>
                <c:pt idx="3">
                  <c:v>0.23</c:v>
                </c:pt>
                <c:pt idx="4">
                  <c:v>#N/A</c:v>
                </c:pt>
                <c:pt idx="5">
                  <c:v>0.26</c:v>
                </c:pt>
                <c:pt idx="6">
                  <c:v>#N/A</c:v>
                </c:pt>
                <c:pt idx="7">
                  <c:v>0.08</c:v>
                </c:pt>
                <c:pt idx="8">
                  <c:v>0</c:v>
                </c:pt>
                <c:pt idx="9">
                  <c:v>0</c:v>
                </c:pt>
              </c:numCache>
            </c:numRef>
          </c:val>
          <c:extLst>
            <c:ext xmlns:c16="http://schemas.microsoft.com/office/drawing/2014/chart" uri="{C3380CC4-5D6E-409C-BE32-E72D297353CC}">
              <c16:uniqueId val="{00000000-BD66-4B40-B3DB-2E23A4D94E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66-4B40-B3DB-2E23A4D94E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D66-4B40-B3DB-2E23A4D94E5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BD66-4B40-B3DB-2E23A4D94E5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0.28999999999999998</c:v>
                </c:pt>
                <c:pt idx="2">
                  <c:v>#N/A</c:v>
                </c:pt>
                <c:pt idx="3">
                  <c:v>7.0000000000000007E-2</c:v>
                </c:pt>
                <c:pt idx="4">
                  <c:v>#N/A</c:v>
                </c:pt>
                <c:pt idx="5">
                  <c:v>0.12</c:v>
                </c:pt>
                <c:pt idx="6">
                  <c:v>#N/A</c:v>
                </c:pt>
                <c:pt idx="7">
                  <c:v>0</c:v>
                </c:pt>
                <c:pt idx="8">
                  <c:v>#N/A</c:v>
                </c:pt>
                <c:pt idx="9">
                  <c:v>0.05</c:v>
                </c:pt>
              </c:numCache>
            </c:numRef>
          </c:val>
          <c:extLst>
            <c:ext xmlns:c16="http://schemas.microsoft.com/office/drawing/2014/chart" uri="{C3380CC4-5D6E-409C-BE32-E72D297353CC}">
              <c16:uniqueId val="{00000004-BD66-4B40-B3DB-2E23A4D94E5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0.98</c:v>
                </c:pt>
                <c:pt idx="2">
                  <c:v>#N/A</c:v>
                </c:pt>
                <c:pt idx="3">
                  <c:v>0.84</c:v>
                </c:pt>
                <c:pt idx="4">
                  <c:v>#N/A</c:v>
                </c:pt>
                <c:pt idx="5">
                  <c:v>0.46</c:v>
                </c:pt>
                <c:pt idx="6">
                  <c:v>#N/A</c:v>
                </c:pt>
                <c:pt idx="7">
                  <c:v>0.66</c:v>
                </c:pt>
                <c:pt idx="8">
                  <c:v>#N/A</c:v>
                </c:pt>
                <c:pt idx="9">
                  <c:v>0.13</c:v>
                </c:pt>
              </c:numCache>
            </c:numRef>
          </c:val>
          <c:extLst>
            <c:ext xmlns:c16="http://schemas.microsoft.com/office/drawing/2014/chart" uri="{C3380CC4-5D6E-409C-BE32-E72D297353CC}">
              <c16:uniqueId val="{00000005-BD66-4B40-B3DB-2E23A4D94E5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0.62</c:v>
                </c:pt>
                <c:pt idx="2">
                  <c:v>#N/A</c:v>
                </c:pt>
                <c:pt idx="3">
                  <c:v>2.87</c:v>
                </c:pt>
                <c:pt idx="4">
                  <c:v>#N/A</c:v>
                </c:pt>
                <c:pt idx="5">
                  <c:v>4.6900000000000004</c:v>
                </c:pt>
                <c:pt idx="6">
                  <c:v>#N/A</c:v>
                </c:pt>
                <c:pt idx="7">
                  <c:v>1.32</c:v>
                </c:pt>
                <c:pt idx="8">
                  <c:v>#N/A</c:v>
                </c:pt>
                <c:pt idx="9">
                  <c:v>1.38</c:v>
                </c:pt>
              </c:numCache>
            </c:numRef>
          </c:val>
          <c:extLst>
            <c:ext xmlns:c16="http://schemas.microsoft.com/office/drawing/2014/chart" uri="{C3380CC4-5D6E-409C-BE32-E72D297353CC}">
              <c16:uniqueId val="{00000006-BD66-4B40-B3DB-2E23A4D94E5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1.44</c:v>
                </c:pt>
              </c:numCache>
            </c:numRef>
          </c:val>
          <c:extLst>
            <c:ext xmlns:c16="http://schemas.microsoft.com/office/drawing/2014/chart" uri="{C3380CC4-5D6E-409C-BE32-E72D297353CC}">
              <c16:uniqueId val="{00000007-BD66-4B40-B3DB-2E23A4D94E5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3.71</c:v>
                </c:pt>
                <c:pt idx="2">
                  <c:v>#N/A</c:v>
                </c:pt>
                <c:pt idx="3">
                  <c:v>4.1399999999999997</c:v>
                </c:pt>
                <c:pt idx="4">
                  <c:v>#N/A</c:v>
                </c:pt>
                <c:pt idx="5">
                  <c:v>3.94</c:v>
                </c:pt>
                <c:pt idx="6">
                  <c:v>#N/A</c:v>
                </c:pt>
                <c:pt idx="7">
                  <c:v>3.88</c:v>
                </c:pt>
                <c:pt idx="8">
                  <c:v>#N/A</c:v>
                </c:pt>
                <c:pt idx="9">
                  <c:v>3.5</c:v>
                </c:pt>
              </c:numCache>
            </c:numRef>
          </c:val>
          <c:extLst>
            <c:ext xmlns:c16="http://schemas.microsoft.com/office/drawing/2014/chart" uri="{C3380CC4-5D6E-409C-BE32-E72D297353CC}">
              <c16:uniqueId val="{00000008-BD66-4B40-B3DB-2E23A4D94E5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2.4900000000000002</c:v>
                </c:pt>
                <c:pt idx="1">
                  <c:v>#N/A</c:v>
                </c:pt>
                <c:pt idx="2">
                  <c:v>#N/A</c:v>
                </c:pt>
                <c:pt idx="3">
                  <c:v>2.42</c:v>
                </c:pt>
                <c:pt idx="4">
                  <c:v>#N/A</c:v>
                </c:pt>
                <c:pt idx="5">
                  <c:v>6.98</c:v>
                </c:pt>
                <c:pt idx="6">
                  <c:v>#N/A</c:v>
                </c:pt>
                <c:pt idx="7">
                  <c:v>10.91</c:v>
                </c:pt>
                <c:pt idx="8">
                  <c:v>#N/A</c:v>
                </c:pt>
                <c:pt idx="9">
                  <c:v>10.72</c:v>
                </c:pt>
              </c:numCache>
            </c:numRef>
          </c:val>
          <c:extLst>
            <c:ext xmlns:c16="http://schemas.microsoft.com/office/drawing/2014/chart" uri="{C3380CC4-5D6E-409C-BE32-E72D297353CC}">
              <c16:uniqueId val="{00000009-BD66-4B40-B3DB-2E23A4D94E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2176</c:v>
                </c:pt>
                <c:pt idx="5">
                  <c:v>1865</c:v>
                </c:pt>
                <c:pt idx="8">
                  <c:v>1927</c:v>
                </c:pt>
                <c:pt idx="11">
                  <c:v>2009</c:v>
                </c:pt>
                <c:pt idx="14">
                  <c:v>2010</c:v>
                </c:pt>
              </c:numCache>
            </c:numRef>
          </c:val>
          <c:extLst>
            <c:ext xmlns:c16="http://schemas.microsoft.com/office/drawing/2014/chart" uri="{C3380CC4-5D6E-409C-BE32-E72D297353CC}">
              <c16:uniqueId val="{00000000-09E6-47D3-9045-F5EAC50E19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09E6-47D3-9045-F5EAC50E19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37</c:v>
                </c:pt>
                <c:pt idx="3">
                  <c:v>31</c:v>
                </c:pt>
                <c:pt idx="6">
                  <c:v>25</c:v>
                </c:pt>
                <c:pt idx="9">
                  <c:v>25</c:v>
                </c:pt>
                <c:pt idx="12">
                  <c:v>14</c:v>
                </c:pt>
              </c:numCache>
            </c:numRef>
          </c:val>
          <c:extLst>
            <c:ext xmlns:c16="http://schemas.microsoft.com/office/drawing/2014/chart" uri="{C3380CC4-5D6E-409C-BE32-E72D297353CC}">
              <c16:uniqueId val="{00000002-09E6-47D3-9045-F5EAC50E19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c:v>
                </c:pt>
                <c:pt idx="3">
                  <c:v>22</c:v>
                </c:pt>
                <c:pt idx="6">
                  <c:v>22</c:v>
                </c:pt>
                <c:pt idx="9">
                  <c:v>22</c:v>
                </c:pt>
                <c:pt idx="12">
                  <c:v>22</c:v>
                </c:pt>
              </c:numCache>
            </c:numRef>
          </c:val>
          <c:extLst>
            <c:ext xmlns:c16="http://schemas.microsoft.com/office/drawing/2014/chart" uri="{C3380CC4-5D6E-409C-BE32-E72D297353CC}">
              <c16:uniqueId val="{00000003-09E6-47D3-9045-F5EAC50E19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680</c:v>
                </c:pt>
                <c:pt idx="3">
                  <c:v>699</c:v>
                </c:pt>
                <c:pt idx="6">
                  <c:v>785</c:v>
                </c:pt>
                <c:pt idx="9">
                  <c:v>802</c:v>
                </c:pt>
                <c:pt idx="12">
                  <c:v>865</c:v>
                </c:pt>
              </c:numCache>
            </c:numRef>
          </c:val>
          <c:extLst>
            <c:ext xmlns:c16="http://schemas.microsoft.com/office/drawing/2014/chart" uri="{C3380CC4-5D6E-409C-BE32-E72D297353CC}">
              <c16:uniqueId val="{00000004-09E6-47D3-9045-F5EAC50E19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E6-47D3-9045-F5EAC50E19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E6-47D3-9045-F5EAC50E19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2538</c:v>
                </c:pt>
                <c:pt idx="3">
                  <c:v>2100</c:v>
                </c:pt>
                <c:pt idx="6">
                  <c:v>2218</c:v>
                </c:pt>
                <c:pt idx="9">
                  <c:v>2328</c:v>
                </c:pt>
                <c:pt idx="12">
                  <c:v>2345</c:v>
                </c:pt>
              </c:numCache>
            </c:numRef>
          </c:val>
          <c:extLst>
            <c:ext xmlns:c16="http://schemas.microsoft.com/office/drawing/2014/chart" uri="{C3380CC4-5D6E-409C-BE32-E72D297353CC}">
              <c16:uniqueId val="{00000007-09E6-47D3-9045-F5EAC50E19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1098</c:v>
                </c:pt>
                <c:pt idx="2">
                  <c:v>#N/A</c:v>
                </c:pt>
                <c:pt idx="3">
                  <c:v>#N/A</c:v>
                </c:pt>
                <c:pt idx="4">
                  <c:v>987</c:v>
                </c:pt>
                <c:pt idx="5">
                  <c:v>#N/A</c:v>
                </c:pt>
                <c:pt idx="6">
                  <c:v>#N/A</c:v>
                </c:pt>
                <c:pt idx="7">
                  <c:v>1123</c:v>
                </c:pt>
                <c:pt idx="8">
                  <c:v>#N/A</c:v>
                </c:pt>
                <c:pt idx="9">
                  <c:v>#N/A</c:v>
                </c:pt>
                <c:pt idx="10">
                  <c:v>1168</c:v>
                </c:pt>
                <c:pt idx="11">
                  <c:v>#N/A</c:v>
                </c:pt>
                <c:pt idx="12">
                  <c:v>#N/A</c:v>
                </c:pt>
                <c:pt idx="13">
                  <c:v>1236</c:v>
                </c:pt>
                <c:pt idx="14">
                  <c:v>#N/A</c:v>
                </c:pt>
              </c:numCache>
            </c:numRef>
          </c:val>
          <c:smooth val="0"/>
          <c:extLst>
            <c:ext xmlns:c16="http://schemas.microsoft.com/office/drawing/2014/chart" uri="{C3380CC4-5D6E-409C-BE32-E72D297353CC}">
              <c16:uniqueId val="{00000008-09E6-47D3-9045-F5EAC50E19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18688</c:v>
                </c:pt>
                <c:pt idx="5">
                  <c:v>18567</c:v>
                </c:pt>
                <c:pt idx="8">
                  <c:v>18256</c:v>
                </c:pt>
                <c:pt idx="11">
                  <c:v>17937</c:v>
                </c:pt>
                <c:pt idx="14">
                  <c:v>16965</c:v>
                </c:pt>
              </c:numCache>
            </c:numRef>
          </c:val>
          <c:extLst>
            <c:ext xmlns:c16="http://schemas.microsoft.com/office/drawing/2014/chart" uri="{C3380CC4-5D6E-409C-BE32-E72D297353CC}">
              <c16:uniqueId val="{00000000-BE62-4484-A1F6-8C55D17E24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1959</c:v>
                </c:pt>
                <c:pt idx="5">
                  <c:v>1805</c:v>
                </c:pt>
                <c:pt idx="8">
                  <c:v>1670</c:v>
                </c:pt>
                <c:pt idx="11">
                  <c:v>1505</c:v>
                </c:pt>
                <c:pt idx="14">
                  <c:v>1323</c:v>
                </c:pt>
              </c:numCache>
            </c:numRef>
          </c:val>
          <c:extLst>
            <c:ext xmlns:c16="http://schemas.microsoft.com/office/drawing/2014/chart" uri="{C3380CC4-5D6E-409C-BE32-E72D297353CC}">
              <c16:uniqueId val="{00000001-BE62-4484-A1F6-8C55D17E24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2184</c:v>
                </c:pt>
                <c:pt idx="5">
                  <c:v>2302</c:v>
                </c:pt>
                <c:pt idx="8">
                  <c:v>2983</c:v>
                </c:pt>
                <c:pt idx="11">
                  <c:v>3353</c:v>
                </c:pt>
                <c:pt idx="14">
                  <c:v>3264</c:v>
                </c:pt>
              </c:numCache>
            </c:numRef>
          </c:val>
          <c:extLst>
            <c:ext xmlns:c16="http://schemas.microsoft.com/office/drawing/2014/chart" uri="{C3380CC4-5D6E-409C-BE32-E72D297353CC}">
              <c16:uniqueId val="{00000002-BE62-4484-A1F6-8C55D17E24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62-4484-A1F6-8C55D17E24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62-4484-A1F6-8C55D17E24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c:v>
                </c:pt>
                <c:pt idx="3">
                  <c:v>2</c:v>
                </c:pt>
                <c:pt idx="6">
                  <c:v>1</c:v>
                </c:pt>
                <c:pt idx="9">
                  <c:v>0</c:v>
                </c:pt>
                <c:pt idx="12">
                  <c:v>0</c:v>
                </c:pt>
              </c:numCache>
            </c:numRef>
          </c:val>
          <c:extLst>
            <c:ext xmlns:c16="http://schemas.microsoft.com/office/drawing/2014/chart" uri="{C3380CC4-5D6E-409C-BE32-E72D297353CC}">
              <c16:uniqueId val="{00000005-BE62-4484-A1F6-8C55D17E24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1648</c:v>
                </c:pt>
                <c:pt idx="3">
                  <c:v>1517</c:v>
                </c:pt>
                <c:pt idx="6">
                  <c:v>1399</c:v>
                </c:pt>
                <c:pt idx="9">
                  <c:v>1375</c:v>
                </c:pt>
                <c:pt idx="12">
                  <c:v>1412</c:v>
                </c:pt>
              </c:numCache>
            </c:numRef>
          </c:val>
          <c:extLst>
            <c:ext xmlns:c16="http://schemas.microsoft.com/office/drawing/2014/chart" uri="{C3380CC4-5D6E-409C-BE32-E72D297353CC}">
              <c16:uniqueId val="{00000006-BE62-4484-A1F6-8C55D17E24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122</c:v>
                </c:pt>
                <c:pt idx="3">
                  <c:v>105</c:v>
                </c:pt>
                <c:pt idx="6">
                  <c:v>88</c:v>
                </c:pt>
                <c:pt idx="9">
                  <c:v>70</c:v>
                </c:pt>
                <c:pt idx="12">
                  <c:v>53</c:v>
                </c:pt>
              </c:numCache>
            </c:numRef>
          </c:val>
          <c:extLst>
            <c:ext xmlns:c16="http://schemas.microsoft.com/office/drawing/2014/chart" uri="{C3380CC4-5D6E-409C-BE32-E72D297353CC}">
              <c16:uniqueId val="{00000007-BE62-4484-A1F6-8C55D17E24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8353</c:v>
                </c:pt>
                <c:pt idx="3">
                  <c:v>7844</c:v>
                </c:pt>
                <c:pt idx="6">
                  <c:v>7560</c:v>
                </c:pt>
                <c:pt idx="9">
                  <c:v>7019</c:v>
                </c:pt>
                <c:pt idx="12">
                  <c:v>6615</c:v>
                </c:pt>
              </c:numCache>
            </c:numRef>
          </c:val>
          <c:extLst>
            <c:ext xmlns:c16="http://schemas.microsoft.com/office/drawing/2014/chart" uri="{C3380CC4-5D6E-409C-BE32-E72D297353CC}">
              <c16:uniqueId val="{00000008-BE62-4484-A1F6-8C55D17E24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c:v>
                </c:pt>
                <c:pt idx="3">
                  <c:v>27</c:v>
                </c:pt>
                <c:pt idx="6">
                  <c:v>13</c:v>
                </c:pt>
                <c:pt idx="9">
                  <c:v>0</c:v>
                </c:pt>
                <c:pt idx="12">
                  <c:v>0</c:v>
                </c:pt>
              </c:numCache>
            </c:numRef>
          </c:val>
          <c:extLst>
            <c:ext xmlns:c16="http://schemas.microsoft.com/office/drawing/2014/chart" uri="{C3380CC4-5D6E-409C-BE32-E72D297353CC}">
              <c16:uniqueId val="{00000009-BE62-4484-A1F6-8C55D17E24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22418</c:v>
                </c:pt>
                <c:pt idx="3">
                  <c:v>22163</c:v>
                </c:pt>
                <c:pt idx="6">
                  <c:v>22182</c:v>
                </c:pt>
                <c:pt idx="9">
                  <c:v>23377</c:v>
                </c:pt>
                <c:pt idx="12">
                  <c:v>22648</c:v>
                </c:pt>
              </c:numCache>
            </c:numRef>
          </c:val>
          <c:extLst>
            <c:ext xmlns:c16="http://schemas.microsoft.com/office/drawing/2014/chart" uri="{C3380CC4-5D6E-409C-BE32-E72D297353CC}">
              <c16:uniqueId val="{0000000A-BE62-4484-A1F6-8C55D17E249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9752</c:v>
                </c:pt>
                <c:pt idx="2">
                  <c:v>#N/A</c:v>
                </c:pt>
                <c:pt idx="3">
                  <c:v>#N/A</c:v>
                </c:pt>
                <c:pt idx="4">
                  <c:v>8983</c:v>
                </c:pt>
                <c:pt idx="5">
                  <c:v>#N/A</c:v>
                </c:pt>
                <c:pt idx="6">
                  <c:v>#N/A</c:v>
                </c:pt>
                <c:pt idx="7">
                  <c:v>8334</c:v>
                </c:pt>
                <c:pt idx="8">
                  <c:v>#N/A</c:v>
                </c:pt>
                <c:pt idx="9">
                  <c:v>#N/A</c:v>
                </c:pt>
                <c:pt idx="10">
                  <c:v>9046</c:v>
                </c:pt>
                <c:pt idx="11">
                  <c:v>#N/A</c:v>
                </c:pt>
                <c:pt idx="12">
                  <c:v>#N/A</c:v>
                </c:pt>
                <c:pt idx="13">
                  <c:v>9174</c:v>
                </c:pt>
                <c:pt idx="14">
                  <c:v>#N/A</c:v>
                </c:pt>
              </c:numCache>
            </c:numRef>
          </c:val>
          <c:smooth val="0"/>
          <c:extLst>
            <c:ext xmlns:c16="http://schemas.microsoft.com/office/drawing/2014/chart" uri="{C3380CC4-5D6E-409C-BE32-E72D297353CC}">
              <c16:uniqueId val="{0000000B-BE62-4484-A1F6-8C55D17E249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661</c:v>
                </c:pt>
                <c:pt idx="1">
                  <c:v>720</c:v>
                </c:pt>
                <c:pt idx="2">
                  <c:v>1023</c:v>
                </c:pt>
              </c:numCache>
            </c:numRef>
          </c:val>
          <c:extLst>
            <c:ext xmlns:c16="http://schemas.microsoft.com/office/drawing/2014/chart" uri="{C3380CC4-5D6E-409C-BE32-E72D297353CC}">
              <c16:uniqueId val="{00000000-B414-4EFE-A20B-3BC2A5C9D2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665</c:v>
                </c:pt>
                <c:pt idx="1">
                  <c:v>715</c:v>
                </c:pt>
                <c:pt idx="2">
                  <c:v>665</c:v>
                </c:pt>
              </c:numCache>
            </c:numRef>
          </c:val>
          <c:extLst>
            <c:ext xmlns:c16="http://schemas.microsoft.com/office/drawing/2014/chart" uri="{C3380CC4-5D6E-409C-BE32-E72D297353CC}">
              <c16:uniqueId val="{00000001-B414-4EFE-A20B-3BC2A5C9D2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966</c:v>
                </c:pt>
                <c:pt idx="1">
                  <c:v>1080</c:v>
                </c:pt>
                <c:pt idx="2">
                  <c:v>881</c:v>
                </c:pt>
              </c:numCache>
            </c:numRef>
          </c:val>
          <c:extLst>
            <c:ext xmlns:c16="http://schemas.microsoft.com/office/drawing/2014/chart" uri="{C3380CC4-5D6E-409C-BE32-E72D297353CC}">
              <c16:uniqueId val="{00000002-B414-4EFE-A20B-3BC2A5C9D2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{B211BF35-8142-40AD-ABB7-94311473E9B7}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A40-4451-9042-B8064F9923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{631AA3C4-13CC-4647-ABF0-ACEE39BAC944}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40-4451-9042-B8064F9923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{73709F54-187E-4830-BB05-6BB4E301D7A3}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40-4451-9042-B8064F9923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{84EB2917-2B80-4E69-95B5-0D0205259006}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40-4451-9042-B8064F9923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{5EC89FD7-C589-49CF-BAFC-F12CC3C987CE}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40-4451-9042-B8064F9923D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{60CFEE1C-D038-4CBC-B7DA-51B24174B2D0}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A40-4451-9042-B8064F9923D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{BD13E941-50A1-492A-ACEA-89D529C0307A}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A40-4451-9042-B8064F9923D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{43C33DA4-1C66-4ECE-9C4A-29293D50FC38}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A40-4451-9042-B8064F9923D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{EAFDC689-2A3C-483E-8E15-8B01F242FB09}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A40-4451-9042-B8064F9923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c:v>
                </c:pt>
                <c:pt idx="16">
                  <c:v>58.1</c:v>
                </c:pt>
                <c:pt idx="24">
                  <c:v>59.3</c:v>
                </c:pt>
                <c:pt idx="32">
                  <c:v>55</c:v>
                </c:pt>
              </c:numCache>
            </c:numRef>
          </c:xVal>
          <c:yVal>
            <c:numRef>
              <c:f>公会計指標分析・財政指標組合せ分析表!$BP$51:$DC$51</c:f>
              <c:numCache>
                <c:formatCode>#,##0.0;"▲ "#,##0.0</c:formatCode>
                <c:ptCount val="40"/>
                <c:pt idx="8">
                  <c:v>122.3</c:v>
                </c:pt>
                <c:pt idx="16">
                  <c:v>107.8</c:v>
                </c:pt>
                <c:pt idx="24">
                  <c:v>121.2</c:v>
                </c:pt>
                <c:pt idx="32">
                  <c:v>122.1</c:v>
                </c:pt>
              </c:numCache>
            </c:numRef>
          </c:yVal>
          <c:smooth val="0"/>
          <c:extLst>
            <c:ext xmlns:c16="http://schemas.microsoft.com/office/drawing/2014/chart" uri="{C3380CC4-5D6E-409C-BE32-E72D297353CC}">
              <c16:uniqueId val="{00000009-6A40-4451-9042-B8064F9923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{DF719F58-960D-4D62-B91F-63B25802A553}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A40-4451-9042-B8064F9923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{1E46EDB9-21B8-4BCF-AB6C-E033D2F2BD77}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40-4451-9042-B8064F9923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{E1FCE0F3-AFD5-4FDC-998B-8FD3FEDC7858}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40-4451-9042-B8064F9923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{80174A4D-D997-4086-AE89-CFF8FDE4A716}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40-4451-9042-B8064F9923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{7AE93939-7F6D-4AEF-8EE6-D61C14539462}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40-4451-9042-B8064F9923D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{DA0B58C6-9F6B-4919-81D0-027111A42E94}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A40-4451-9042-B8064F9923D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{3327836B-2D98-400E-8097-F4D00B2A70C2}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A40-4451-9042-B8064F9923D1}"/>
                </c:ext>
              </c:extLst>
            </c:dLbl>
            <c:dLbl>
              <c:idx val="24"/>
              <c:layout>
                <c:manualLayout>
                  <c:x val="-3.1689141038563233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{93492A4D-934E-408F-90BF-ADA5987D7AA3}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A40-4451-9042-B8064F9923D1}"/>
                </c:ext>
              </c:extLst>
            </c:dLbl>
            <c:dLbl>
              <c:idx val="32"/>
              <c:layout>
                <c:manualLayout>
                  <c:x val="-3.2342360261905123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{6828EB6D-64C3-43D7-9B4C-632C1C1685C2}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A40-4451-9042-B8064F9923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61.7</c:v>
                </c:pt>
                <c:pt idx="16">
                  <c:v>62.5</c:v>
                </c:pt>
                <c:pt idx="24">
                  <c:v>64.3</c:v>
                </c:pt>
                <c:pt idx="32">
                  <c:v>64.7</c:v>
                </c:pt>
              </c:numCache>
            </c:numRef>
          </c:xVal>
          <c:yVal>
            <c:numRef>
              <c:f>公会計指標分析・財政指標組合せ分析表!$BP$55:$DC$55</c:f>
              <c:numCache>
                <c:formatCode>#,##0.0;"▲ "#,##0.0</c:formatCode>
                <c:ptCount val="40"/>
                <c:pt idx="8">
                  <c:v>41.5</c:v>
                </c:pt>
                <c:pt idx="16">
                  <c:v>25.2</c:v>
                </c:pt>
                <c:pt idx="24">
                  <c:v>15.7</c:v>
                </c:pt>
                <c:pt idx="32">
                  <c:v>10.199999999999999</c:v>
                </c:pt>
              </c:numCache>
            </c:numRef>
          </c:yVal>
          <c:smooth val="0"/>
          <c:extLst>
            <c:ext xmlns:c16="http://schemas.microsoft.com/office/drawing/2014/chart" uri="{C3380CC4-5D6E-409C-BE32-E72D297353CC}">
              <c16:uniqueId val="{00000013-6A40-4451-9042-B8064F9923D1}"/>
            </c:ext>
          </c:extLst>
        </c:ser>
        <c:dLbls>
          <c:showLegendKey val="0"/>
          <c:showVal val="1"/>
          <c:showCatName val="0"/>
          <c:showSerName val="0"/>
          <c:showPercent val="0"/>
          <c:showBubbleSize val="0"/>
        </c:dLbls>
        <c:axId val="46179840"/>
        <c:axId val="46181760"/>
      </c:scatterChart>
      <c:valAx>
        <c:axId val="46179840"/>
        <c:scaling>
          <c:orientation val="maxMin"/>
          <c:max val="66"/>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{2F1BBA0A-3A3D-47F3-9EEA-2A1EF56E4B88}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9FA-4677-B566-FC33B6834F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{D3C2EFC6-2669-4404-BFE1-AAFD65F7649A}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FA-4677-B566-FC33B6834F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{09DED82D-793F-4D49-BF05-C10C7FFA2A46}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FA-4677-B566-FC33B6834F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{ACA0D0C8-5E08-4C8F-BE7D-F7199352E375}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FA-4677-B566-FC33B6834F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{2BF89AB5-6EA2-4765-8DFF-3BFB73EF9E43}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FA-4677-B566-FC33B6834FF0}"/>
                </c:ext>
              </c:extLst>
            </c:dLbl>
            <c:dLbl>
              <c:idx val="8"/>
              <c:layout>
                <c:manualLayout>
                  <c:x val="-3.9607987231090158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{BB26C6E0-CF06-4B41-993E-FA789BBD2484}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9FA-4677-B566-FC33B6834FF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{1F197F4D-63A9-4DB1-9670-A5FCA606B15A}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9FA-4677-B566-FC33B6834FF0}"/>
                </c:ext>
              </c:extLst>
            </c:dLbl>
            <c:dLbl>
              <c:idx val="24"/>
              <c:layout>
                <c:manualLayout>
                  <c:x val="-2.353269821906101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{1AFF3CAA-D791-4BDC-9994-674F0BF300D5}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9FA-4677-B566-FC33B6834FF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{603E27D2-3A9D-45E1-B23E-982D388EABFF}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9FA-4677-B566-FC33B6834F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15.1</c:v>
                </c:pt>
                <c:pt idx="8">
                  <c:v>14.6</c:v>
                </c:pt>
                <c:pt idx="16">
                  <c:v>14.3</c:v>
                </c:pt>
                <c:pt idx="24">
                  <c:v>14.5</c:v>
                </c:pt>
                <c:pt idx="32">
                  <c:v>15.5</c:v>
                </c:pt>
              </c:numCache>
            </c:numRef>
          </c:xVal>
          <c:yVal>
            <c:numRef>
              <c:f>公会計指標分析・財政指標組合せ分析表!$BP$73:$DC$73</c:f>
              <c:numCache>
                <c:formatCode>#,##0.0;"▲ "#,##0.0</c:formatCode>
                <c:ptCount val="40"/>
                <c:pt idx="0">
                  <c:v>133.80000000000001</c:v>
                </c:pt>
                <c:pt idx="8">
                  <c:v>122.3</c:v>
                </c:pt>
                <c:pt idx="16">
                  <c:v>107.8</c:v>
                </c:pt>
                <c:pt idx="24">
                  <c:v>121.2</c:v>
                </c:pt>
                <c:pt idx="32">
                  <c:v>122.1</c:v>
                </c:pt>
              </c:numCache>
            </c:numRef>
          </c:yVal>
          <c:smooth val="0"/>
          <c:extLst>
            <c:ext xmlns:c16="http://schemas.microsoft.com/office/drawing/2014/chart" uri="{C3380CC4-5D6E-409C-BE32-E72D297353CC}">
              <c16:uniqueId val="{00000009-99FA-4677-B566-FC33B6834F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{52F23B42-B875-4C2F-B806-FCE547F149C3}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9FA-4677-B566-FC33B6834FF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{3D3B6CC9-D121-4421-80EB-7BCA9E8AF713}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FA-4677-B566-FC33B6834F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{775778B2-DDED-47C6-BE01-3E469F454B42}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FA-4677-B566-FC33B6834F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{F28837EB-CCA3-45C3-A63E-36AEF45C6229}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FA-4677-B566-FC33B6834F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{CF93D703-F9E5-4AD3-B613-2F21658CCD3E}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FA-4677-B566-FC33B6834FF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{0294A309-483C-4F7D-9274-FFB196D8A245}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9FA-4677-B566-FC33B6834FF0}"/>
                </c:ext>
              </c:extLst>
            </c:dLbl>
            <c:dLbl>
              <c:idx val="16"/>
              <c:layout>
                <c:manualLayout>
                  <c:x val="0"/>
                  <c:y val="3.092662751805423E-4"/>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{45F6F89F-C228-4058-B928-39328A5F3B03}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9FA-4677-B566-FC33B6834FF0}"/>
                </c:ext>
              </c:extLst>
            </c:dLbl>
            <c:dLbl>
              <c:idx val="24"/>
              <c:layout>
                <c:manualLayout>
                  <c:x val="0"/>
                  <c:y val="6.1625500802447979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{3F54A3F5-BCDD-44C3-8084-3580F180AC18}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9FA-4677-B566-FC33B6834FF0}"/>
                </c:ext>
              </c:extLst>
            </c:dLbl>
            <c:dLbl>
              <c:idx val="32"/>
              <c:layout>
                <c:manualLayout>
                  <c:x val="0"/>
                  <c:y val="-6.471473867856006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{E2C9AB74-F24A-4CBB-A666-17FFB9623D3B}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9FA-4677-B566-FC33B6834F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99FA-4677-B566-FC33B6834FF0}"/>
            </c:ext>
          </c:extLst>
        </c:ser>
        <c:dLbls>
          <c:showLegendKey val="0"/>
          <c:showVal val="1"/>
          <c:showCatName val="0"/>
          <c:showSerName val="0"/>
          <c:showPercent val="0"/>
          <c:showBubbleSize val="0"/>
        </c:dLbls>
        <c:axId val="84219776"/>
        <c:axId val="84234240"/>
      </c:scatterChart>
      <c:valAx>
        <c:axId val="84219776"/>
        <c:scaling>
          <c:orientation val="maxMin"/>
          <c:max val="16"/>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北海道深川市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過去に実施した大型事業のために起こした地方債残額が多額なことから公債費も大きなものとなっている。</a:t>
          </a:r>
        </a:p>
        <a:p>
          <a:r>
            <a:rPr kumimoji="1" lang="ja-JP" altLang="en-US" sz="1400">
              <a:latin typeface="ＭＳ ゴシック" pitchFamily="49" charset="-128"/>
              <a:ea typeface="ＭＳ ゴシック" pitchFamily="49" charset="-128"/>
            </a:rPr>
            <a:t>　平成１９年度以降、地方債の発行抑制を進めており、平成２１年度のピークを境に公債費は減少傾向にあったが、深川中学校改築事業等の償還開始により再び増加傾向にあるため、引き続き公債費の適正化を図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北海道深川市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１９年度以降、財政の健全化に向け地方債の発行抑制を推進しているが、依然として地方債残高が大きいため、将来負担額が大きく増加しないよう、地方債の発行抑制に努め、将来負担率の低減につなげ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北海道深川市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主に土地開発基金の廃止に伴い、基金残高を財政調整基金へ移動させたことによる増である。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全会計を通じた剰余の確保と基金残高のバランスを図り、健全な財政運営に努める。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公共施設整備基金は、公共施設の整備には多額の費用が必要となることから、必要経費の財源に充てる。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公共交通整備基金は、公共交通の整備に必要な財源に充てる。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人材育成基金は、活力と魅力に満ちたまちづくりを行うための人材育成事業の推進に必要な経費の財源に充てる。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公共施設整備基金の減は、新庁舎建設事業や複合施設整備事業に活用したため。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また、市内公共施設の長寿命化のため修繕に活用したもの。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剰余の確保と基金残高のバランスを図り、健全な財政運営に努める。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主に土地開発基金の廃止に伴い、基金残高を財政調整基金へ移動させたことによる増である。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また、各年度決算の余剰金や国の補正予算において普通交付税が追加されたことから、財政調整基金へ積立をおこなったことによる増。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剰余の確保と基金残高のバランスを図り、健全な財政運営に努める。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市債の償還に充てるため取崩を行ったことによる減。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平成１９年度以降、地方債の発行抑制を進めており、今後とも公債費の適正化を図るよう努める。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EA088EF-78D9-44E3-B2CA-82A1373A40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299C64F-1D99-47BB-9987-594E620806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7B5B62B-4939-4DD0-B926-7B4321EA162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6F85CAE-726A-4F35-AA05-167E3DBF98D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242B18B-5091-4D65-9473-74CD905A670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2B39F27-A2E0-45E0-A89E-210DAAEB26D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北海道深川市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FF4F4FD-3F5E-4CC5-BD03-D3AA9661D91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6B60C70-A21D-40CE-B67F-9BB3DC405A3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86B9B38-37B5-4EA1-9B96-67473DC11CA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5C7993D-A6BA-4927-835D-056B5BC6EC2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9D5FCC4-8F3D-4B72-A722-466ABDFF03F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4572CDB-47C3-4B80-B363-C09F30323AD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18,764
18,649
529.42
18,422,300
18,287,488
129,490
9,358,570
22,647,501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700CA2B-DB26-4127-9F46-C4C949CDEA8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3930454-F5D2-4CE1-BC3D-61A203BBDE9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9FAB124-AC1D-4EC9-BC9E-D9036A7F31A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51F5F5E-3BF7-4F42-BDC0-8FCFF468057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000C5E3-E761-4DBF-8C32-6FFB48A61C9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1E52C8B-5BF7-4891-854E-6F39F041CCD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44682CF-EAE5-4C6F-A6DF-7089ABA6ED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8419103-73C9-4019-92A8-7DA0CA5FE3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7B1DF39-25BF-4273-BA70-17E8779A319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296C4EA-006E-4D18-AA52-0824758E12F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0D1BBF8-1F7A-4FAA-9A52-64089356628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20012EC-3F1D-43F1-B7FD-087DB258AFC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19B8449-EDA8-4C8F-87F8-D1866B78F15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5448D89-340C-47F9-B60C-5EB6EC18FC7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6270887-42E3-456F-82D0-2F58CD061D1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2A93AD1-6FAC-40E8-81FA-401EACAB50A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AA933D8-3478-4427-A8CD-676997DDA77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D069681-4641-40B4-BC8B-F950AA21D71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40F7405-F846-47DC-BA9D-EDAA96FBE75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1997732-0DF5-459C-9018-71529E057A7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751D25A-4D19-4C8E-B877-8DF92D38E0B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B5B9171-92EA-4978-822D-47DAFF670F5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D969A7B-170C-4999-8C3C-059EDB0326A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DCD2389-16C6-42A4-8DFC-5C801ADCE59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EB155D3-0B7D-44A8-821C-63D2CF1CCBB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FC5CC38-8945-4E6F-8D34-372D9BA1DC2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42CF05E-96CE-4056-908C-84A58C6A7A1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E3D2B4E-4DF3-49B5-B109-B7CDD8D99B9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062F33C-8138-4C71-9C53-7C698DAAC17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0D69B97-55A8-40B6-A558-95FAE01CFAC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12A1E2B-2106-4E0A-B69B-CC9CE23CA88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AA42B82-137F-47F3-AFA1-42D69F7BC00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216B64F-7330-4984-88A3-3A37BEF7208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770404C-2D83-4991-85C8-B7BDE9F4225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16A9285-CFD2-43F2-9429-A9CC3A98D66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しているが、これは過去に取得した固定資産の減価償却費等の減少分が、新庁舎建設事業等の新規投資を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回ったためである。</a:t>
          </a:r>
          <a:endParaRPr lang="ja-JP" altLang="ja-JP">
            <a:effectLst/>
          </a:endParaRPr>
        </a:p>
        <a:p>
          <a:r>
            <a:rPr kumimoji="1" lang="ja-JP" altLang="ja-JP" sz="1100">
              <a:solidFill>
                <a:schemeClr val="dk1"/>
              </a:solidFill>
              <a:effectLst/>
              <a:latin typeface="+mn-lt"/>
              <a:ea typeface="+mn-ea"/>
              <a:cs typeface="+mn-cs"/>
            </a:rPr>
            <a:t>老朽化した施設が多くなってきており、将来の公共施設等の修繕や更新等に係る財政負担を軽減するため、令和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年度に改定を行った公共施設等総合管理計画に基づき、公共施設等の集約や複合化、除却を進めることにより、施設保有量の適正化に取り組む。</a:t>
          </a:r>
          <a:endParaRPr lang="ja-JP" altLang="ja-JP">
            <a:effectLst/>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76D77CC-64B8-4E12-A9A4-3745F9589F0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71829E8-B70D-4574-9675-DB10E1E724E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4FE35D18-44A0-434C-878B-83B97699FF3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091AD53-4BFA-478E-B2F6-00D36C1AAB7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6EA1629-6C4E-4AB2-94CE-F872B740E54A}"/>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8A7B497-0D53-4500-9731-A8D5110B27A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FEDFF74-0309-4278-88A3-85039934F91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B758D3C-992C-44AB-8FC7-C821F2C61CE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CB6ABDD-C11F-4EAC-B19E-23D00D0BF73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D1778EA-3FC7-43E4-B940-FF0BD94E1C5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00B946C-5B6F-45CE-8532-6A3BCA39550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D7C80D1-0C03-4B80-B27D-2BA7614A248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F672CD2-2641-4522-B1BE-74D0485EEB0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F28C505-F40A-4F00-A6AB-06512DB0CF9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2376F810-000C-4777-96A9-FCD9FF3B489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0E28798-B9E2-499A-9C32-A50173860D8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F40D47C6-35DB-4880-8096-07D7F7C80F6A}"/>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AE5DE83D-503B-4E51-A7D5-3BA8A1C65715}"/>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E9EDD866-91FA-4E64-A767-6EBE2A1F8C2D}"/>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6A74A489-94BE-487F-84C2-0E113D721411}"/>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F663B9A5-7BA5-4978-A60F-2EE438B9E33C}"/>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F9BCF810-A92E-4E44-88B7-C45B7E3ECEBC}"/>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468F3B0F-A4CB-4F2F-94E9-377144931F78}"/>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7AAE8C2A-7518-407C-A13C-4808212DF245}"/>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9E672ACB-C25E-4BAA-B8D8-8982E2F983C4}"/>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CED9269B-B639-48F7-B2B0-BCFA111967E4}"/>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BD25CD4F-14D1-4AF4-9153-E70CC3311A3C}"/>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EE6068D-0083-48C8-86D3-630A8B10661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4DD3C79-6C59-49E8-A5AC-D6B4E348F83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9FE82C1-BB57-4151-952C-DDD7C43CA86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1BD576E-7446-41FE-89C5-7F9E74CC67B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C33AD29-AB07-4827-9C32-8AF024BFAD2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148167</xdr:rowOff>
    </xdr:from>
    <xdr:to>
      <xdr:col>23</xdr:col>
      <xdr:colOff>136525</xdr:colOff>
      <xdr:row>30</xdr:row>
      <xdr:rowOff>78317</xdr:rowOff>
    </xdr:to>
    <xdr:sp macro="" textlink="">
      <xdr:nvSpPr>
        <xdr:cNvPr id="81" name="楕円 80">
          <a:extLst>
            <a:ext uri="{FF2B5EF4-FFF2-40B4-BE49-F238E27FC236}">
              <a16:creationId xmlns:a16="http://schemas.microsoft.com/office/drawing/2014/main" id="{FE0C8600-07B4-422A-A26A-BF1D332B5BEC}"/>
            </a:ext>
          </a:extLst>
        </xdr:cNvPr>
        <xdr:cNvSpPr/>
      </xdr:nvSpPr>
      <xdr:spPr>
        <a:xfrm>
          <a:off x="47117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171044</xdr:rowOff>
    </xdr:from>
    <xdr:ext cx="405111" cy="259045"/>
    <xdr:sp macro="" textlink="">
      <xdr:nvSpPr>
        <xdr:cNvPr id="82" name="有形固定資産減価償却率該当値テキスト">
          <a:extLst>
            <a:ext uri="{FF2B5EF4-FFF2-40B4-BE49-F238E27FC236}">
              <a16:creationId xmlns:a16="http://schemas.microsoft.com/office/drawing/2014/main" id="{482A6A65-EA28-4605-9C6D-B64E3CD5E3A7}"/>
            </a:ext>
          </a:extLst>
        </xdr:cNvPr>
        <xdr:cNvSpPr txBox="1"/>
      </xdr:nvSpPr>
      <xdr:spPr>
        <a:xfrm>
          <a:off x="4813300" y="574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54081</xdr:rowOff>
    </xdr:from>
    <xdr:to>
      <xdr:col>19</xdr:col>
      <xdr:colOff>187325</xdr:colOff>
      <xdr:row>30</xdr:row>
      <xdr:rowOff>155681</xdr:rowOff>
    </xdr:to>
    <xdr:sp macro="" textlink="">
      <xdr:nvSpPr>
        <xdr:cNvPr id="83" name="楕円 82">
          <a:extLst>
            <a:ext uri="{FF2B5EF4-FFF2-40B4-BE49-F238E27FC236}">
              <a16:creationId xmlns:a16="http://schemas.microsoft.com/office/drawing/2014/main" id="{7B51CCB3-B8BD-4F52-A1A7-749557DA7672}"/>
            </a:ext>
          </a:extLst>
        </xdr:cNvPr>
        <xdr:cNvSpPr/>
      </xdr:nvSpPr>
      <xdr:spPr>
        <a:xfrm>
          <a:off x="4000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27517</xdr:rowOff>
    </xdr:from>
    <xdr:to>
      <xdr:col>23</xdr:col>
      <xdr:colOff>85725</xdr:colOff>
      <xdr:row>30</xdr:row>
      <xdr:rowOff>104881</xdr:rowOff>
    </xdr:to>
    <xdr:cxnSp macro="">
      <xdr:nvCxnSpPr>
        <xdr:cNvPr id="84" name="直線コネクタ 83">
          <a:extLst>
            <a:ext uri="{FF2B5EF4-FFF2-40B4-BE49-F238E27FC236}">
              <a16:creationId xmlns:a16="http://schemas.microsoft.com/office/drawing/2014/main" id="{9DFF001C-BE1A-429F-85DB-43C49CC34672}"/>
            </a:ext>
          </a:extLst>
        </xdr:cNvPr>
        <xdr:cNvCxnSpPr/>
      </xdr:nvCxnSpPr>
      <xdr:spPr>
        <a:xfrm flipV="1">
          <a:off x="4051300" y="5942542"/>
          <a:ext cx="711200" cy="7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32491</xdr:rowOff>
    </xdr:from>
    <xdr:to>
      <xdr:col>15</xdr:col>
      <xdr:colOff>187325</xdr:colOff>
      <xdr:row>30</xdr:row>
      <xdr:rowOff>134091</xdr:rowOff>
    </xdr:to>
    <xdr:sp macro="" textlink="">
      <xdr:nvSpPr>
        <xdr:cNvPr id="85" name="楕円 84">
          <a:extLst>
            <a:ext uri="{FF2B5EF4-FFF2-40B4-BE49-F238E27FC236}">
              <a16:creationId xmlns:a16="http://schemas.microsoft.com/office/drawing/2014/main" id="{497CC21E-376A-4F77-A994-8EDA389452E0}"/>
            </a:ext>
          </a:extLst>
        </xdr:cNvPr>
        <xdr:cNvSpPr/>
      </xdr:nvSpPr>
      <xdr:spPr>
        <a:xfrm>
          <a:off x="3238500" y="59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83291</xdr:rowOff>
    </xdr:from>
    <xdr:to>
      <xdr:col>19</xdr:col>
      <xdr:colOff>136525</xdr:colOff>
      <xdr:row>30</xdr:row>
      <xdr:rowOff>104881</xdr:rowOff>
    </xdr:to>
    <xdr:cxnSp macro="">
      <xdr:nvCxnSpPr>
        <xdr:cNvPr id="86" name="直線コネクタ 85">
          <a:extLst>
            <a:ext uri="{FF2B5EF4-FFF2-40B4-BE49-F238E27FC236}">
              <a16:creationId xmlns:a16="http://schemas.microsoft.com/office/drawing/2014/main" id="{FD123C36-A0D2-4F42-9F40-1DC67DE201AD}"/>
            </a:ext>
          </a:extLst>
        </xdr:cNvPr>
        <xdr:cNvCxnSpPr/>
      </xdr:nvCxnSpPr>
      <xdr:spPr>
        <a:xfrm>
          <a:off x="3289300" y="599831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12700</xdr:rowOff>
    </xdr:from>
    <xdr:to>
      <xdr:col>11</xdr:col>
      <xdr:colOff>187325</xdr:colOff>
      <xdr:row>30</xdr:row>
      <xdr:rowOff>114300</xdr:rowOff>
    </xdr:to>
    <xdr:sp macro="" textlink="">
      <xdr:nvSpPr>
        <xdr:cNvPr id="87" name="楕円 86">
          <a:extLst>
            <a:ext uri="{FF2B5EF4-FFF2-40B4-BE49-F238E27FC236}">
              <a16:creationId xmlns:a16="http://schemas.microsoft.com/office/drawing/2014/main" id="{7C45FA93-E9D7-4EF0-9EEC-9FEC2AED5FE0}"/>
            </a:ext>
          </a:extLst>
        </xdr:cNvPr>
        <xdr:cNvSpPr/>
      </xdr:nvSpPr>
      <xdr:spPr>
        <a:xfrm>
          <a:off x="2476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63500</xdr:rowOff>
    </xdr:from>
    <xdr:to>
      <xdr:col>15</xdr:col>
      <xdr:colOff>136525</xdr:colOff>
      <xdr:row>30</xdr:row>
      <xdr:rowOff>83291</xdr:rowOff>
    </xdr:to>
    <xdr:cxnSp macro="">
      <xdr:nvCxnSpPr>
        <xdr:cNvPr id="88" name="直線コネクタ 87">
          <a:extLst>
            <a:ext uri="{FF2B5EF4-FFF2-40B4-BE49-F238E27FC236}">
              <a16:creationId xmlns:a16="http://schemas.microsoft.com/office/drawing/2014/main" id="{D3E60B80-D7C0-4E22-969F-33801770E1B3}"/>
            </a:ext>
          </a:extLst>
        </xdr:cNvPr>
        <xdr:cNvCxnSpPr/>
      </xdr:nvCxnSpPr>
      <xdr:spPr>
        <a:xfrm>
          <a:off x="2527300" y="5978525"/>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89" name="n_1aveValue有形固定資産減価償却率">
          <a:extLst>
            <a:ext uri="{FF2B5EF4-FFF2-40B4-BE49-F238E27FC236}">
              <a16:creationId xmlns:a16="http://schemas.microsoft.com/office/drawing/2014/main" id="{CF2BCCDF-0821-4F92-BD36-2DFD1D5DF0D8}"/>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0" name="n_2aveValue有形固定資産減価償却率">
          <a:extLst>
            <a:ext uri="{FF2B5EF4-FFF2-40B4-BE49-F238E27FC236}">
              <a16:creationId xmlns:a16="http://schemas.microsoft.com/office/drawing/2014/main" id="{C62F87C8-6478-449E-AF1C-64B41E005CA8}"/>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1" name="n_3aveValue有形固定資産減価償却率">
          <a:extLst>
            <a:ext uri="{FF2B5EF4-FFF2-40B4-BE49-F238E27FC236}">
              <a16:creationId xmlns:a16="http://schemas.microsoft.com/office/drawing/2014/main" id="{FCA76E3E-3438-4CFF-84AB-966E9C3DC887}"/>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2" name="n_4aveValue有形固定資産減価償却率">
          <a:extLst>
            <a:ext uri="{FF2B5EF4-FFF2-40B4-BE49-F238E27FC236}">
              <a16:creationId xmlns:a16="http://schemas.microsoft.com/office/drawing/2014/main" id="{ACDCE29F-218F-486E-8D37-A13BD04D349E}"/>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758</xdr:rowOff>
    </xdr:from>
    <xdr:ext cx="405111" cy="259045"/>
    <xdr:sp macro="" textlink="">
      <xdr:nvSpPr>
        <xdr:cNvPr id="93" name="n_1mainValue有形固定資産減価償却率">
          <a:extLst>
            <a:ext uri="{FF2B5EF4-FFF2-40B4-BE49-F238E27FC236}">
              <a16:creationId xmlns:a16="http://schemas.microsoft.com/office/drawing/2014/main" id="{01B493BB-20EB-4F6F-8532-13F38B6968FC}"/>
            </a:ext>
          </a:extLst>
        </xdr:cNvPr>
        <xdr:cNvSpPr txBox="1"/>
      </xdr:nvSpPr>
      <xdr:spPr>
        <a:xfrm>
          <a:off x="3836044" y="574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150618</xdr:rowOff>
    </xdr:from>
    <xdr:ext cx="405111" cy="259045"/>
    <xdr:sp macro="" textlink="">
      <xdr:nvSpPr>
        <xdr:cNvPr id="94" name="n_2mainValue有形固定資産減価償却率">
          <a:extLst>
            <a:ext uri="{FF2B5EF4-FFF2-40B4-BE49-F238E27FC236}">
              <a16:creationId xmlns:a16="http://schemas.microsoft.com/office/drawing/2014/main" id="{07BDADC1-026F-4AC1-83D0-EB61BCF34148}"/>
            </a:ext>
          </a:extLst>
        </xdr:cNvPr>
        <xdr:cNvSpPr txBox="1"/>
      </xdr:nvSpPr>
      <xdr:spPr>
        <a:xfrm>
          <a:off x="3086744" y="57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95" name="n_3mainValue有形固定資産減価償却率">
          <a:extLst>
            <a:ext uri="{FF2B5EF4-FFF2-40B4-BE49-F238E27FC236}">
              <a16:creationId xmlns:a16="http://schemas.microsoft.com/office/drawing/2014/main" id="{AE1C9C8D-7280-41EA-9B94-2B57561CB70C}"/>
            </a:ext>
          </a:extLst>
        </xdr:cNvPr>
        <xdr:cNvSpPr txBox="1"/>
      </xdr:nvSpPr>
      <xdr:spPr>
        <a:xfrm>
          <a:off x="2324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D680D928-0097-4FA8-B978-4B87FB13704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4D3E30C7-912B-4311-B0B3-F7C05889E89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5E8BC3EA-5615-4E7D-944D-608900149FA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61328740-4F0E-4C02-A3B9-2BA5406CAC3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4EE8CD5D-1ED2-4A74-8455-B0211695C02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A51BEF0D-0A97-4BAD-AD94-5B44EE3D612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3F86632E-455B-4D05-959F-38122937843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A5F8C5D3-5EBE-472D-BF28-C13660CD988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818ECFB3-5C72-47A4-951A-0AB6CA9E9A1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62C68035-5864-4C45-AFBF-342C045D37C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DACF3C12-D10B-464D-ACF0-ABBA2F08F16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EBEF2E09-B320-4E8B-8566-67072DC1655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CEAD24DB-45E2-4F40-AA75-6E27870C7B9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債務償還比率は全国平均、北海道平均と比較しても平均的であり、ほぼ横ばいで推移している。</a:t>
          </a:r>
          <a:endParaRPr lang="ja-JP" altLang="ja-JP">
            <a:effectLst/>
          </a:endParaRPr>
        </a:p>
        <a:p>
          <a:r>
            <a:rPr kumimoji="1" lang="ja-JP" altLang="ja-JP" sz="1100">
              <a:solidFill>
                <a:schemeClr val="dk1"/>
              </a:solidFill>
              <a:effectLst/>
              <a:latin typeface="+mn-lt"/>
              <a:ea typeface="+mn-ea"/>
              <a:cs typeface="+mn-cs"/>
            </a:rPr>
            <a:t>計画的な起債、債務負担行為などの財政運営により、引き続き将来負担額の抑制に努める。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ECC7A0FC-0F48-4264-A29D-29029D7FDD8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3838EA9B-6344-4FEE-BB86-E337B773817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42CC2C9A-D4FA-42F4-BE88-7A8433F585B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017E3B3C-3420-4CAA-AC9B-297E9E7161E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F4611293-FBE2-49D5-A1F0-3163F120C59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00B618D1-512D-4DC8-96B1-3951C8B2EEA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F68F0B2B-4AA1-4CA0-BD6A-4E410AB6C4B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0DFD1CD4-9B33-4914-AFD3-21762BD648A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8ADAA73B-78A8-486D-9503-0208AD8D01C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9450DC6A-BFA0-422A-BDB1-95A0F8BB915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26ACA469-20E5-48D3-9CCA-E1BBBF2684E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5D5F5861-2757-4258-B26C-41916513E2C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F5D54B36-70AA-4C6C-A3EA-E6B9A3599A2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CE7B89F2-CE27-4AFE-8F76-C30FC3B542A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B308171E-375C-4A1C-AEF0-638BFD5C69E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4" name="直線コネクタ 123">
          <a:extLst>
            <a:ext uri="{FF2B5EF4-FFF2-40B4-BE49-F238E27FC236}">
              <a16:creationId xmlns:a16="http://schemas.microsoft.com/office/drawing/2014/main" id="{31AE0B8A-BCB5-4246-955C-04A7AE356881}"/>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5" name="債務償還比率最小値テキスト">
          <a:extLst>
            <a:ext uri="{FF2B5EF4-FFF2-40B4-BE49-F238E27FC236}">
              <a16:creationId xmlns:a16="http://schemas.microsoft.com/office/drawing/2014/main" id="{3B43BBE4-3A1F-4F65-8146-B0C51D47AB36}"/>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6" name="直線コネクタ 125">
          <a:extLst>
            <a:ext uri="{FF2B5EF4-FFF2-40B4-BE49-F238E27FC236}">
              <a16:creationId xmlns:a16="http://schemas.microsoft.com/office/drawing/2014/main" id="{4DD08379-A8F2-4A7A-B23F-25F37D04A4A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7A8C9981-52F3-476E-BF21-9EE67707166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1217CCAF-8B86-4045-A6F8-8D1FAAB74ED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29" name="債務償還比率平均値テキスト">
          <a:extLst>
            <a:ext uri="{FF2B5EF4-FFF2-40B4-BE49-F238E27FC236}">
              <a16:creationId xmlns:a16="http://schemas.microsoft.com/office/drawing/2014/main" id="{1D5DE262-7605-414A-8B51-F47220A55B32}"/>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0" name="フローチャート: 判断 129">
          <a:extLst>
            <a:ext uri="{FF2B5EF4-FFF2-40B4-BE49-F238E27FC236}">
              <a16:creationId xmlns:a16="http://schemas.microsoft.com/office/drawing/2014/main" id="{37789621-0E2F-4420-9D2C-68FA3803236E}"/>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1" name="フローチャート: 判断 130">
          <a:extLst>
            <a:ext uri="{FF2B5EF4-FFF2-40B4-BE49-F238E27FC236}">
              <a16:creationId xmlns:a16="http://schemas.microsoft.com/office/drawing/2014/main" id="{4D19FD47-04BE-4020-91DD-E36A944BFE51}"/>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2" name="フローチャート: 判断 131">
          <a:extLst>
            <a:ext uri="{FF2B5EF4-FFF2-40B4-BE49-F238E27FC236}">
              <a16:creationId xmlns:a16="http://schemas.microsoft.com/office/drawing/2014/main" id="{23D879EF-1149-40F6-8F94-E13D238F360B}"/>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3" name="フローチャート: 判断 132">
          <a:extLst>
            <a:ext uri="{FF2B5EF4-FFF2-40B4-BE49-F238E27FC236}">
              <a16:creationId xmlns:a16="http://schemas.microsoft.com/office/drawing/2014/main" id="{FDEDA67C-9D8D-47CF-AB20-515CA1FDA088}"/>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4" name="フローチャート: 判断 133">
          <a:extLst>
            <a:ext uri="{FF2B5EF4-FFF2-40B4-BE49-F238E27FC236}">
              <a16:creationId xmlns:a16="http://schemas.microsoft.com/office/drawing/2014/main" id="{6DC3CA31-4567-4812-A546-C529DE7E58F7}"/>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8D770B38-D80A-49DA-9798-5B95DE18221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C7C41EF4-416B-4533-BD5D-3A18E4A5218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F41C3FE0-A9D0-4D3D-B81D-BFE40E1E2DE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9D343AA-8B08-4D82-8B64-CBD901AC492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2B7020E2-CD85-4F62-9F1E-A1B94D7E13B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159322</xdr:rowOff>
    </xdr:from>
    <xdr:to>
      <xdr:col>76</xdr:col>
      <xdr:colOff>73025</xdr:colOff>
      <xdr:row>30</xdr:row>
      <xdr:rowOff>89472</xdr:rowOff>
    </xdr:to>
    <xdr:sp macro="" textlink="">
      <xdr:nvSpPr>
        <xdr:cNvPr id="140" name="楕円 139">
          <a:extLst>
            <a:ext uri="{FF2B5EF4-FFF2-40B4-BE49-F238E27FC236}">
              <a16:creationId xmlns:a16="http://schemas.microsoft.com/office/drawing/2014/main" id="{5B3FD7C2-527B-428D-8176-890B2B35F506}"/>
            </a:ext>
          </a:extLst>
        </xdr:cNvPr>
        <xdr:cNvSpPr/>
      </xdr:nvSpPr>
      <xdr:spPr>
        <a:xfrm>
          <a:off x="14744700" y="590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10749</xdr:rowOff>
    </xdr:from>
    <xdr:ext cx="469744" cy="259045"/>
    <xdr:sp macro="" textlink="">
      <xdr:nvSpPr>
        <xdr:cNvPr id="141" name="債務償還比率該当値テキスト">
          <a:extLst>
            <a:ext uri="{FF2B5EF4-FFF2-40B4-BE49-F238E27FC236}">
              <a16:creationId xmlns:a16="http://schemas.microsoft.com/office/drawing/2014/main" id="{BC029553-07D1-4E89-A6AA-0B7CF409E21D}"/>
            </a:ext>
          </a:extLst>
        </xdr:cNvPr>
        <xdr:cNvSpPr txBox="1"/>
      </xdr:nvSpPr>
      <xdr:spPr>
        <a:xfrm>
          <a:off x="14846300" y="57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63916</xdr:rowOff>
    </xdr:from>
    <xdr:to>
      <xdr:col>72</xdr:col>
      <xdr:colOff>123825</xdr:colOff>
      <xdr:row>30</xdr:row>
      <xdr:rowOff>165516</xdr:rowOff>
    </xdr:to>
    <xdr:sp macro="" textlink="">
      <xdr:nvSpPr>
        <xdr:cNvPr id="142" name="楕円 141">
          <a:extLst>
            <a:ext uri="{FF2B5EF4-FFF2-40B4-BE49-F238E27FC236}">
              <a16:creationId xmlns:a16="http://schemas.microsoft.com/office/drawing/2014/main" id="{FFD3CB1E-D1AC-4096-A2FF-EAC7C467135E}"/>
            </a:ext>
          </a:extLst>
        </xdr:cNvPr>
        <xdr:cNvSpPr/>
      </xdr:nvSpPr>
      <xdr:spPr>
        <a:xfrm>
          <a:off x="14033500" y="597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38672</xdr:rowOff>
    </xdr:from>
    <xdr:to>
      <xdr:col>76</xdr:col>
      <xdr:colOff>22225</xdr:colOff>
      <xdr:row>30</xdr:row>
      <xdr:rowOff>114716</xdr:rowOff>
    </xdr:to>
    <xdr:cxnSp macro="">
      <xdr:nvCxnSpPr>
        <xdr:cNvPr id="143" name="直線コネクタ 142">
          <a:extLst>
            <a:ext uri="{FF2B5EF4-FFF2-40B4-BE49-F238E27FC236}">
              <a16:creationId xmlns:a16="http://schemas.microsoft.com/office/drawing/2014/main" id="{9A98FF9E-CB70-416C-AE33-CB42F9EAE244}"/>
            </a:ext>
          </a:extLst>
        </xdr:cNvPr>
        <xdr:cNvCxnSpPr/>
      </xdr:nvCxnSpPr>
      <xdr:spPr>
        <a:xfrm flipV="1">
          <a:off x="14084300" y="5953697"/>
          <a:ext cx="711200" cy="7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10541</xdr:rowOff>
    </xdr:from>
    <xdr:to>
      <xdr:col>68</xdr:col>
      <xdr:colOff>123825</xdr:colOff>
      <xdr:row>30</xdr:row>
      <xdr:rowOff>112141</xdr:rowOff>
    </xdr:to>
    <xdr:sp macro="" textlink="">
      <xdr:nvSpPr>
        <xdr:cNvPr id="144" name="楕円 143">
          <a:extLst>
            <a:ext uri="{FF2B5EF4-FFF2-40B4-BE49-F238E27FC236}">
              <a16:creationId xmlns:a16="http://schemas.microsoft.com/office/drawing/2014/main" id="{3888FF4A-B659-4D20-9D22-E4117D434C65}"/>
            </a:ext>
          </a:extLst>
        </xdr:cNvPr>
        <xdr:cNvSpPr/>
      </xdr:nvSpPr>
      <xdr:spPr>
        <a:xfrm>
          <a:off x="13271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61341</xdr:rowOff>
    </xdr:from>
    <xdr:to>
      <xdr:col>72</xdr:col>
      <xdr:colOff>73025</xdr:colOff>
      <xdr:row>30</xdr:row>
      <xdr:rowOff>114716</xdr:rowOff>
    </xdr:to>
    <xdr:cxnSp macro="">
      <xdr:nvCxnSpPr>
        <xdr:cNvPr id="145" name="直線コネクタ 144">
          <a:extLst>
            <a:ext uri="{FF2B5EF4-FFF2-40B4-BE49-F238E27FC236}">
              <a16:creationId xmlns:a16="http://schemas.microsoft.com/office/drawing/2014/main" id="{766324A2-03A6-4249-A8CD-E6AC14BA6885}"/>
            </a:ext>
          </a:extLst>
        </xdr:cNvPr>
        <xdr:cNvCxnSpPr/>
      </xdr:nvCxnSpPr>
      <xdr:spPr>
        <a:xfrm>
          <a:off x="13322300" y="5976366"/>
          <a:ext cx="762000" cy="5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161551</xdr:rowOff>
    </xdr:from>
    <xdr:to>
      <xdr:col>64</xdr:col>
      <xdr:colOff>123825</xdr:colOff>
      <xdr:row>31</xdr:row>
      <xdr:rowOff>91701</xdr:rowOff>
    </xdr:to>
    <xdr:sp macro="" textlink="">
      <xdr:nvSpPr>
        <xdr:cNvPr id="146" name="楕円 145">
          <a:extLst>
            <a:ext uri="{FF2B5EF4-FFF2-40B4-BE49-F238E27FC236}">
              <a16:creationId xmlns:a16="http://schemas.microsoft.com/office/drawing/2014/main" id="{6CD0FBE0-CA46-457C-8550-C408FCD7BE57}"/>
            </a:ext>
          </a:extLst>
        </xdr:cNvPr>
        <xdr:cNvSpPr/>
      </xdr:nvSpPr>
      <xdr:spPr>
        <a:xfrm>
          <a:off x="12509500" y="60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61341</xdr:rowOff>
    </xdr:from>
    <xdr:to>
      <xdr:col>68</xdr:col>
      <xdr:colOff>73025</xdr:colOff>
      <xdr:row>31</xdr:row>
      <xdr:rowOff>40901</xdr:rowOff>
    </xdr:to>
    <xdr:cxnSp macro="">
      <xdr:nvCxnSpPr>
        <xdr:cNvPr id="147" name="直線コネクタ 146">
          <a:extLst>
            <a:ext uri="{FF2B5EF4-FFF2-40B4-BE49-F238E27FC236}">
              <a16:creationId xmlns:a16="http://schemas.microsoft.com/office/drawing/2014/main" id="{2B57BADF-23DF-4B08-9E0B-9F1BD4A36D01}"/>
            </a:ext>
          </a:extLst>
        </xdr:cNvPr>
        <xdr:cNvCxnSpPr/>
      </xdr:nvCxnSpPr>
      <xdr:spPr>
        <a:xfrm flipV="1">
          <a:off x="12560300" y="5976366"/>
          <a:ext cx="762000" cy="15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169468</xdr:rowOff>
    </xdr:from>
    <xdr:to>
      <xdr:col>60</xdr:col>
      <xdr:colOff>123825</xdr:colOff>
      <xdr:row>31</xdr:row>
      <xdr:rowOff>99618</xdr:rowOff>
    </xdr:to>
    <xdr:sp macro="" textlink="">
      <xdr:nvSpPr>
        <xdr:cNvPr id="148" name="楕円 147">
          <a:extLst>
            <a:ext uri="{FF2B5EF4-FFF2-40B4-BE49-F238E27FC236}">
              <a16:creationId xmlns:a16="http://schemas.microsoft.com/office/drawing/2014/main" id="{B6265383-9C20-4172-A2B4-F3F59C22C3DA}"/>
            </a:ext>
          </a:extLst>
        </xdr:cNvPr>
        <xdr:cNvSpPr/>
      </xdr:nvSpPr>
      <xdr:spPr>
        <a:xfrm>
          <a:off x="11747500" y="60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40901</xdr:rowOff>
    </xdr:from>
    <xdr:to>
      <xdr:col>64</xdr:col>
      <xdr:colOff>73025</xdr:colOff>
      <xdr:row>31</xdr:row>
      <xdr:rowOff>48818</xdr:rowOff>
    </xdr:to>
    <xdr:cxnSp macro="">
      <xdr:nvCxnSpPr>
        <xdr:cNvPr id="149" name="直線コネクタ 148">
          <a:extLst>
            <a:ext uri="{FF2B5EF4-FFF2-40B4-BE49-F238E27FC236}">
              <a16:creationId xmlns:a16="http://schemas.microsoft.com/office/drawing/2014/main" id="{3B8F96B3-EA9F-4203-9612-56C9B1D84A56}"/>
            </a:ext>
          </a:extLst>
        </xdr:cNvPr>
        <xdr:cNvCxnSpPr/>
      </xdr:nvCxnSpPr>
      <xdr:spPr>
        <a:xfrm flipV="1">
          <a:off x="11798300" y="6127376"/>
          <a:ext cx="762000" cy="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0" name="n_1aveValue債務償還比率">
          <a:extLst>
            <a:ext uri="{FF2B5EF4-FFF2-40B4-BE49-F238E27FC236}">
              <a16:creationId xmlns:a16="http://schemas.microsoft.com/office/drawing/2014/main" id="{1B00E581-B01D-4CFB-8611-9D63E06187B4}"/>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1" name="n_2aveValue債務償還比率">
          <a:extLst>
            <a:ext uri="{FF2B5EF4-FFF2-40B4-BE49-F238E27FC236}">
              <a16:creationId xmlns:a16="http://schemas.microsoft.com/office/drawing/2014/main" id="{BD0EDC63-2710-4FD6-AAEF-2DC70D976021}"/>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2" name="n_3aveValue債務償還比率">
          <a:extLst>
            <a:ext uri="{FF2B5EF4-FFF2-40B4-BE49-F238E27FC236}">
              <a16:creationId xmlns:a16="http://schemas.microsoft.com/office/drawing/2014/main" id="{005778D8-D8C2-4657-9CD9-AAE90CD7C62C}"/>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3" name="n_4aveValue債務償還比率">
          <a:extLst>
            <a:ext uri="{FF2B5EF4-FFF2-40B4-BE49-F238E27FC236}">
              <a16:creationId xmlns:a16="http://schemas.microsoft.com/office/drawing/2014/main" id="{B6FF092D-934B-4FAD-A0E4-8104EE9A6400}"/>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156643</xdr:rowOff>
    </xdr:from>
    <xdr:ext cx="469744" cy="259045"/>
    <xdr:sp macro="" textlink="">
      <xdr:nvSpPr>
        <xdr:cNvPr id="154" name="n_1mainValue債務償還比率">
          <a:extLst>
            <a:ext uri="{FF2B5EF4-FFF2-40B4-BE49-F238E27FC236}">
              <a16:creationId xmlns:a16="http://schemas.microsoft.com/office/drawing/2014/main" id="{1A7AFA37-AA42-422A-B16A-FD9E55813F13}"/>
            </a:ext>
          </a:extLst>
        </xdr:cNvPr>
        <xdr:cNvSpPr txBox="1"/>
      </xdr:nvSpPr>
      <xdr:spPr>
        <a:xfrm>
          <a:off x="13836727" y="607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103268</xdr:rowOff>
    </xdr:from>
    <xdr:ext cx="469744" cy="259045"/>
    <xdr:sp macro="" textlink="">
      <xdr:nvSpPr>
        <xdr:cNvPr id="155" name="n_2mainValue債務償還比率">
          <a:extLst>
            <a:ext uri="{FF2B5EF4-FFF2-40B4-BE49-F238E27FC236}">
              <a16:creationId xmlns:a16="http://schemas.microsoft.com/office/drawing/2014/main" id="{70D190DD-32F4-4362-B1FE-AC8421BB9686}"/>
            </a:ext>
          </a:extLst>
        </xdr:cNvPr>
        <xdr:cNvSpPr txBox="1"/>
      </xdr:nvSpPr>
      <xdr:spPr>
        <a:xfrm>
          <a:off x="13087427" y="601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82828</xdr:rowOff>
    </xdr:from>
    <xdr:ext cx="469744" cy="259045"/>
    <xdr:sp macro="" textlink="">
      <xdr:nvSpPr>
        <xdr:cNvPr id="156" name="n_3mainValue債務償還比率">
          <a:extLst>
            <a:ext uri="{FF2B5EF4-FFF2-40B4-BE49-F238E27FC236}">
              <a16:creationId xmlns:a16="http://schemas.microsoft.com/office/drawing/2014/main" id="{67D71E9A-7360-4FB7-A3B9-EEBCB811DF30}"/>
            </a:ext>
          </a:extLst>
        </xdr:cNvPr>
        <xdr:cNvSpPr txBox="1"/>
      </xdr:nvSpPr>
      <xdr:spPr>
        <a:xfrm>
          <a:off x="12325427" y="616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116145</xdr:rowOff>
    </xdr:from>
    <xdr:ext cx="469744" cy="259045"/>
    <xdr:sp macro="" textlink="">
      <xdr:nvSpPr>
        <xdr:cNvPr id="157" name="n_4mainValue債務償還比率">
          <a:extLst>
            <a:ext uri="{FF2B5EF4-FFF2-40B4-BE49-F238E27FC236}">
              <a16:creationId xmlns:a16="http://schemas.microsoft.com/office/drawing/2014/main" id="{86324B81-655E-4D1D-913F-1E7EF6D7049E}"/>
            </a:ext>
          </a:extLst>
        </xdr:cNvPr>
        <xdr:cNvSpPr txBox="1"/>
      </xdr:nvSpPr>
      <xdr:spPr>
        <a:xfrm>
          <a:off x="11563427" y="58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76E80901-A9A4-4ADE-813C-35A2A5B4D6B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74049415-1E40-4066-806E-67C39F684E7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3A4BD7FE-365D-4F9E-9885-0714554FC06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D755F5B7-92D0-43FA-B4D1-452EAD2259B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2B13AAC2-22F2-4DA4-BA48-92839ADBF92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93A3C63A-92DE-4FD4-8BB5-18ED03641D2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22B2D4-A419-495B-95AE-1F3DE64E3A0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6C1615-393A-4D08-A824-918FD8EE45F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F0CFF0-E974-4553-B49C-3C2328C339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1315A17-B470-45E2-8AE5-EC7F93D17A5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北海道深川市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D37E7A0-081B-4355-8D86-869E63B6A4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FF86E2-9649-4E76-B173-3C96D807EDB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DA155E-6462-4E32-99C3-55AD5ED649C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36A938-F3E1-48F8-B52A-1CBC1FFD40D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ADA277F-A4AC-4D0D-B3D9-30DCF9CDA46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F480AF-FBC0-429A-8A8D-05DA0BBE2C8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18,764
18,649
529.42
18,422,300
18,287,488
129,490
9,358,570
22,647,501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F0E29D-7CD6-49CD-A355-D0834E621E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E4E52F-3A26-4D6E-8D58-02FA61B8D71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681546E-7ADB-4DE5-8235-226BE66AC52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82946F-58EE-4B30-BC4D-BE269E1B6D0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D60B22-1AFC-4181-B6A4-590F8F1C82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2DA71BC-A41C-4451-B937-A6566698BE7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8A1C6E8-D98B-400B-9847-BE706719030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D1DE5D9-0D40-4190-980D-E169DF26A1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977E9E-37FB-4CB9-B144-9B39A4ABBC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D46977-8121-4E7B-85E1-9BC41EC0EC1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79FDD87-417C-4684-B4C8-6A8FCDC77A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DEB3AE-210C-47B1-9BE1-7B86CCCED34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952319-E27B-49FD-9354-E88AD248B7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276349-9DC1-465F-A5B3-ACE5C5C012F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A6AA9F1-B8F3-4642-8ED7-2B80F8E4A32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E0B065-1677-4CCB-AA3D-BF2C52560C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387421-8BE6-40CB-B338-C7E2CE05A08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3B3372-C5C1-4B23-A322-C78ABD11367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0CC9C9-988B-4449-9589-240E3885155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99D836-72B8-4881-A8B0-FC826824DD2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FDC6223-9623-4E98-9341-3205121E80F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CF16D5-999C-4835-87C6-59AB19445D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CA959E-C67C-4A93-B7FB-929AE2259F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163703D-7D49-40AB-9F0D-457012590E8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D610BF-5A99-4E2A-A7CF-052B8A50CB3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8B63F45-FD3E-4664-9C82-0547320F0D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9B51455-BE69-4112-8D22-4DF0A960F3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EFA8BA2-CE6D-4847-A2D1-CD2E8115347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759458-00C4-4E99-899D-EFB0A22BEA6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DC632C1-C7BC-41F0-BFCB-1E29D82E5D5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C92794-08BD-4741-932D-237CED24AB9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FEDF39-CEB8-4F48-9941-A0EB1C9E0FC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5E99E3C-7FD9-455E-A59D-1BAB50C90A7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1617A06-064B-4614-B4EA-0435F5E4E00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CD850B4-AAC9-4DAD-8004-4F458F65A88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DD0DA60-AA91-4FB1-A5C0-84616008020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6920FE2-C780-4535-8E1C-63061C5DD3B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3A68C2C-6807-4CB0-ADFE-A9C697031C1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302F72B-7BE6-493B-B2A6-6C77372C66E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65D3A24-9AB5-4576-8BAE-FB53602E7B4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421BB7C-F60A-42E7-AA7D-9F4ADB1C5E2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6B09440-4DAE-4FD0-BB0B-E27716AE64F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91D60B4-14A7-4ED2-9869-C564F50FF8B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09D147D-C1E0-4591-978B-46D3D0589B1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BE4A750-FB19-499D-A51E-01787A19E20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E075D4ED-E2A0-4E17-B516-F242E7583622}"/>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1344D8D6-4EF3-4E2E-A5F7-3BF3DF56E78E}"/>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97662CA8-0988-4F76-A20C-3AAA4BBE34F5}"/>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ECE4D8F3-12AD-49C3-8BDC-93E11E226518}"/>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7AE7DB26-C878-4D82-989D-AA091F8CDC42}"/>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1C8EF901-69C0-42D4-8206-79E215FA6F4C}"/>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511E9005-BD7B-464D-A815-D6CEE4DA1F07}"/>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F685606-EB50-452F-8E17-ED94F1621A65}"/>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6DDDD505-C59A-4892-B248-1CCBE9F6C42F}"/>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6E0C92D-C40F-4222-91B6-AF5870C6D081}"/>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7387BF84-6A54-405D-B098-12B00E9A0A97}"/>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5504271-713F-4B44-857B-9D73F5C88ED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979263-C76C-4D93-A349-573FD7A696D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508C162-0FB4-477E-8D4B-6F17F6BA887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3F59A3B-D164-4C40-8281-A7C2FC9CE3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669AD4D-2BE8-4ED7-A87D-F27DDB96FBB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73" name="楕円 72">
          <a:extLst>
            <a:ext uri="{FF2B5EF4-FFF2-40B4-BE49-F238E27FC236}">
              <a16:creationId xmlns:a16="http://schemas.microsoft.com/office/drawing/2014/main" id="{B2CB7627-F421-45CE-8E57-343CAA69D3DF}"/>
            </a:ext>
          </a:extLst>
        </xdr:cNvPr>
        <xdr:cNvSpPr/>
      </xdr:nvSpPr>
      <xdr:spPr>
        <a:xfrm>
          <a:off x="4584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65422</xdr:rowOff>
    </xdr:from>
    <xdr:ext cx="405111" cy="259045"/>
    <xdr:sp macro="" textlink="">
      <xdr:nvSpPr>
        <xdr:cNvPr id="74" name="【道路】&#10;有形固定資産減価償却率該当値テキスト">
          <a:extLst>
            <a:ext uri="{FF2B5EF4-FFF2-40B4-BE49-F238E27FC236}">
              <a16:creationId xmlns:a16="http://schemas.microsoft.com/office/drawing/2014/main" id="{BC59B3F4-5CB5-4F14-99DE-C8DDE207A079}"/>
            </a:ext>
          </a:extLst>
        </xdr:cNvPr>
        <xdr:cNvSpPr txBox="1"/>
      </xdr:nvSpPr>
      <xdr:spPr>
        <a:xfrm>
          <a:off x="4673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xdr:rowOff>
    </xdr:from>
    <xdr:to>
      <xdr:col>20</xdr:col>
      <xdr:colOff>38100</xdr:colOff>
      <xdr:row>37</xdr:row>
      <xdr:rowOff>113665</xdr:rowOff>
    </xdr:to>
    <xdr:sp macro="" textlink="">
      <xdr:nvSpPr>
        <xdr:cNvPr id="75" name="楕円 74">
          <a:extLst>
            <a:ext uri="{FF2B5EF4-FFF2-40B4-BE49-F238E27FC236}">
              <a16:creationId xmlns:a16="http://schemas.microsoft.com/office/drawing/2014/main" id="{6F66D553-29E3-4776-9A0A-F478EB32C587}"/>
            </a:ext>
          </a:extLst>
        </xdr:cNvPr>
        <xdr:cNvSpPr/>
      </xdr:nvSpPr>
      <xdr:spPr>
        <a:xfrm>
          <a:off x="3746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62865</xdr:rowOff>
    </xdr:from>
    <xdr:to>
      <xdr:col>24</xdr:col>
      <xdr:colOff>63500</xdr:colOff>
      <xdr:row>37</xdr:row>
      <xdr:rowOff>93345</xdr:rowOff>
    </xdr:to>
    <xdr:cxnSp macro="">
      <xdr:nvCxnSpPr>
        <xdr:cNvPr id="76" name="直線コネクタ 75">
          <a:extLst>
            <a:ext uri="{FF2B5EF4-FFF2-40B4-BE49-F238E27FC236}">
              <a16:creationId xmlns:a16="http://schemas.microsoft.com/office/drawing/2014/main" id="{9658DEC8-DC96-4252-BCBA-4CD4C40B3BAC}"/>
            </a:ext>
          </a:extLst>
        </xdr:cNvPr>
        <xdr:cNvCxnSpPr/>
      </xdr:nvCxnSpPr>
      <xdr:spPr>
        <a:xfrm>
          <a:off x="3797300" y="64065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135890</xdr:rowOff>
    </xdr:from>
    <xdr:to>
      <xdr:col>15</xdr:col>
      <xdr:colOff>101600</xdr:colOff>
      <xdr:row>37</xdr:row>
      <xdr:rowOff>66040</xdr:rowOff>
    </xdr:to>
    <xdr:sp macro="" textlink="">
      <xdr:nvSpPr>
        <xdr:cNvPr id="77" name="楕円 76">
          <a:extLst>
            <a:ext uri="{FF2B5EF4-FFF2-40B4-BE49-F238E27FC236}">
              <a16:creationId xmlns:a16="http://schemas.microsoft.com/office/drawing/2014/main" id="{BF884948-72C3-4A2E-8A46-061BF61691C0}"/>
            </a:ext>
          </a:extLst>
        </xdr:cNvPr>
        <xdr:cNvSpPr/>
      </xdr:nvSpPr>
      <xdr:spPr>
        <a:xfrm>
          <a:off x="2857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xdr:rowOff>
    </xdr:from>
    <xdr:to>
      <xdr:col>19</xdr:col>
      <xdr:colOff>177800</xdr:colOff>
      <xdr:row>37</xdr:row>
      <xdr:rowOff>62865</xdr:rowOff>
    </xdr:to>
    <xdr:cxnSp macro="">
      <xdr:nvCxnSpPr>
        <xdr:cNvPr id="78" name="直線コネクタ 77">
          <a:extLst>
            <a:ext uri="{FF2B5EF4-FFF2-40B4-BE49-F238E27FC236}">
              <a16:creationId xmlns:a16="http://schemas.microsoft.com/office/drawing/2014/main" id="{577AB67B-BC27-46AE-A316-64A35CB47184}"/>
            </a:ext>
          </a:extLst>
        </xdr:cNvPr>
        <xdr:cNvCxnSpPr/>
      </xdr:nvCxnSpPr>
      <xdr:spPr>
        <a:xfrm>
          <a:off x="2908300" y="63588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111125</xdr:rowOff>
    </xdr:from>
    <xdr:to>
      <xdr:col>10</xdr:col>
      <xdr:colOff>165100</xdr:colOff>
      <xdr:row>37</xdr:row>
      <xdr:rowOff>41275</xdr:rowOff>
    </xdr:to>
    <xdr:sp macro="" textlink="">
      <xdr:nvSpPr>
        <xdr:cNvPr id="79" name="楕円 78">
          <a:extLst>
            <a:ext uri="{FF2B5EF4-FFF2-40B4-BE49-F238E27FC236}">
              <a16:creationId xmlns:a16="http://schemas.microsoft.com/office/drawing/2014/main" id="{0D5E2E3C-3DBC-4D35-8A9D-74D6692553A9}"/>
            </a:ext>
          </a:extLst>
        </xdr:cNvPr>
        <xdr:cNvSpPr/>
      </xdr:nvSpPr>
      <xdr:spPr>
        <a:xfrm>
          <a:off x="1968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161925</xdr:rowOff>
    </xdr:from>
    <xdr:to>
      <xdr:col>15</xdr:col>
      <xdr:colOff>50800</xdr:colOff>
      <xdr:row>37</xdr:row>
      <xdr:rowOff>15240</xdr:rowOff>
    </xdr:to>
    <xdr:cxnSp macro="">
      <xdr:nvCxnSpPr>
        <xdr:cNvPr id="80" name="直線コネクタ 79">
          <a:extLst>
            <a:ext uri="{FF2B5EF4-FFF2-40B4-BE49-F238E27FC236}">
              <a16:creationId xmlns:a16="http://schemas.microsoft.com/office/drawing/2014/main" id="{0902E726-2B45-45C7-BE99-392CDF361EA0}"/>
            </a:ext>
          </a:extLst>
        </xdr:cNvPr>
        <xdr:cNvCxnSpPr/>
      </xdr:nvCxnSpPr>
      <xdr:spPr>
        <a:xfrm>
          <a:off x="2019300" y="63341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1" name="n_1aveValue【道路】&#10;有形固定資産減価償却率">
          <a:extLst>
            <a:ext uri="{FF2B5EF4-FFF2-40B4-BE49-F238E27FC236}">
              <a16:creationId xmlns:a16="http://schemas.microsoft.com/office/drawing/2014/main" id="{79123115-9030-4F79-9961-06B4AB171799}"/>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2" name="n_2aveValue【道路】&#10;有形固定資産減価償却率">
          <a:extLst>
            <a:ext uri="{FF2B5EF4-FFF2-40B4-BE49-F238E27FC236}">
              <a16:creationId xmlns:a16="http://schemas.microsoft.com/office/drawing/2014/main" id="{51D8C581-BAFA-4A05-B3CE-AD01929EADCA}"/>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3" name="n_3aveValue【道路】&#10;有形固定資産減価償却率">
          <a:extLst>
            <a:ext uri="{FF2B5EF4-FFF2-40B4-BE49-F238E27FC236}">
              <a16:creationId xmlns:a16="http://schemas.microsoft.com/office/drawing/2014/main" id="{F80F269E-B544-4D2C-A71F-199043C8CCD6}"/>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4" name="n_4aveValue【道路】&#10;有形固定資産減価償却率">
          <a:extLst>
            <a:ext uri="{FF2B5EF4-FFF2-40B4-BE49-F238E27FC236}">
              <a16:creationId xmlns:a16="http://schemas.microsoft.com/office/drawing/2014/main" id="{F5C84B50-F36E-4423-B7E5-776E11054C1C}"/>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130192</xdr:rowOff>
    </xdr:from>
    <xdr:ext cx="405111" cy="259045"/>
    <xdr:sp macro="" textlink="">
      <xdr:nvSpPr>
        <xdr:cNvPr id="85" name="n_1mainValue【道路】&#10;有形固定資産減価償却率">
          <a:extLst>
            <a:ext uri="{FF2B5EF4-FFF2-40B4-BE49-F238E27FC236}">
              <a16:creationId xmlns:a16="http://schemas.microsoft.com/office/drawing/2014/main" id="{B7E1E4C8-0800-494B-BA3B-3B6B155A2F55}"/>
            </a:ext>
          </a:extLst>
        </xdr:cNvPr>
        <xdr:cNvSpPr txBox="1"/>
      </xdr:nvSpPr>
      <xdr:spPr>
        <a:xfrm>
          <a:off x="35820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82567</xdr:rowOff>
    </xdr:from>
    <xdr:ext cx="405111" cy="259045"/>
    <xdr:sp macro="" textlink="">
      <xdr:nvSpPr>
        <xdr:cNvPr id="86" name="n_2mainValue【道路】&#10;有形固定資産減価償却率">
          <a:extLst>
            <a:ext uri="{FF2B5EF4-FFF2-40B4-BE49-F238E27FC236}">
              <a16:creationId xmlns:a16="http://schemas.microsoft.com/office/drawing/2014/main" id="{AF1DD600-B10F-406B-B9B6-0255944472A2}"/>
            </a:ext>
          </a:extLst>
        </xdr:cNvPr>
        <xdr:cNvSpPr txBox="1"/>
      </xdr:nvSpPr>
      <xdr:spPr>
        <a:xfrm>
          <a:off x="2705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57802</xdr:rowOff>
    </xdr:from>
    <xdr:ext cx="405111" cy="259045"/>
    <xdr:sp macro="" textlink="">
      <xdr:nvSpPr>
        <xdr:cNvPr id="87" name="n_3mainValue【道路】&#10;有形固定資産減価償却率">
          <a:extLst>
            <a:ext uri="{FF2B5EF4-FFF2-40B4-BE49-F238E27FC236}">
              <a16:creationId xmlns:a16="http://schemas.microsoft.com/office/drawing/2014/main" id="{7BFBA120-1C8E-4337-9542-82F433F88AD1}"/>
            </a:ext>
          </a:extLst>
        </xdr:cNvPr>
        <xdr:cNvSpPr txBox="1"/>
      </xdr:nvSpPr>
      <xdr:spPr>
        <a:xfrm>
          <a:off x="1816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823CEDA4-2ADE-4983-BE2D-2945FE25252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61CEDBC9-F964-4978-A85A-EC174042B29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C03E18DF-FCBE-4B80-9D8E-D4DE4EAFA65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40668356-6E78-4394-9E6E-BB356AE67D3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A0548670-AE28-473E-9134-5EFB2FB670B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6EE7A732-5295-42AE-8411-F5FA2944B39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B7F92D82-5DDB-4441-991E-F3CE25A915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5158C49D-AAF4-4E7F-8228-4CFF4CDB86C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C99008AA-C219-4256-B08E-FABBB4DEE7D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84434376-807D-434C-A2A2-9B204AF21BC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5E2B27BB-F9E2-4CFC-A630-E83B785D822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90797CBD-15C3-4A26-87F9-BE91AE6D042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C4DEA4AE-C263-4D69-A848-E2E0B9EE898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1DC157F5-CE75-4BDF-9328-5387A7EE076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A13ED3CF-2094-4227-B3BA-A46F16DF428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5B6D9F3A-8656-432E-B281-745307DB6C3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EA0E289B-C3DA-4690-90C0-B52906315BE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ACF6FDE8-1B08-425E-9FD3-7C5FF9350EB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4F3EE82C-1CBD-4CA0-A213-1C60D48EA98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538F92E7-B87B-4B10-87B5-A96D3F03081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B08998E4-D5BE-4271-9E97-4ADD02CE0AD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00F73357-52E1-4EE6-ACAB-0921B3F05DB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328164DC-B15B-4374-9D4D-8657732DC77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1" name="直線コネクタ 110">
          <a:extLst>
            <a:ext uri="{FF2B5EF4-FFF2-40B4-BE49-F238E27FC236}">
              <a16:creationId xmlns:a16="http://schemas.microsoft.com/office/drawing/2014/main" id="{533FD57F-A3A6-49F8-B075-3F2C7564131D}"/>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2" name="【道路】&#10;一人当たり延長最小値テキスト">
          <a:extLst>
            <a:ext uri="{FF2B5EF4-FFF2-40B4-BE49-F238E27FC236}">
              <a16:creationId xmlns:a16="http://schemas.microsoft.com/office/drawing/2014/main" id="{01CEB7B6-796F-4221-8D95-5AACDC63215D}"/>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3" name="直線コネクタ 112">
          <a:extLst>
            <a:ext uri="{FF2B5EF4-FFF2-40B4-BE49-F238E27FC236}">
              <a16:creationId xmlns:a16="http://schemas.microsoft.com/office/drawing/2014/main" id="{DBF84CBB-D86B-4CFA-897D-45B44F9EE78A}"/>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4" name="【道路】&#10;一人当たり延長最大値テキスト">
          <a:extLst>
            <a:ext uri="{FF2B5EF4-FFF2-40B4-BE49-F238E27FC236}">
              <a16:creationId xmlns:a16="http://schemas.microsoft.com/office/drawing/2014/main" id="{07CAC845-C714-47F3-ADB2-9346370B564F}"/>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5" name="直線コネクタ 114">
          <a:extLst>
            <a:ext uri="{FF2B5EF4-FFF2-40B4-BE49-F238E27FC236}">
              <a16:creationId xmlns:a16="http://schemas.microsoft.com/office/drawing/2014/main" id="{444ECCBD-729E-47EF-B88D-99FB3895BE68}"/>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6" name="【道路】&#10;一人当たり延長平均値テキスト">
          <a:extLst>
            <a:ext uri="{FF2B5EF4-FFF2-40B4-BE49-F238E27FC236}">
              <a16:creationId xmlns:a16="http://schemas.microsoft.com/office/drawing/2014/main" id="{FE64C9D6-3A3A-4768-A5D7-1D68D165D20B}"/>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17" name="フローチャート: 判断 116">
          <a:extLst>
            <a:ext uri="{FF2B5EF4-FFF2-40B4-BE49-F238E27FC236}">
              <a16:creationId xmlns:a16="http://schemas.microsoft.com/office/drawing/2014/main" id="{7F53BC72-3BCC-4D4F-9E12-55EAE262D4CF}"/>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18" name="フローチャート: 判断 117">
          <a:extLst>
            <a:ext uri="{FF2B5EF4-FFF2-40B4-BE49-F238E27FC236}">
              <a16:creationId xmlns:a16="http://schemas.microsoft.com/office/drawing/2014/main" id="{D38FBB54-7993-4A49-904A-854BC0C0D5D8}"/>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19" name="フローチャート: 判断 118">
          <a:extLst>
            <a:ext uri="{FF2B5EF4-FFF2-40B4-BE49-F238E27FC236}">
              <a16:creationId xmlns:a16="http://schemas.microsoft.com/office/drawing/2014/main" id="{FB67BD9F-B3E3-47DC-BAC4-3DA9E23E00A9}"/>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0" name="フローチャート: 判断 119">
          <a:extLst>
            <a:ext uri="{FF2B5EF4-FFF2-40B4-BE49-F238E27FC236}">
              <a16:creationId xmlns:a16="http://schemas.microsoft.com/office/drawing/2014/main" id="{E6A1DAF1-14C5-4EE7-8369-4063AB843E03}"/>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1" name="フローチャート: 判断 120">
          <a:extLst>
            <a:ext uri="{FF2B5EF4-FFF2-40B4-BE49-F238E27FC236}">
              <a16:creationId xmlns:a16="http://schemas.microsoft.com/office/drawing/2014/main" id="{EBD9919C-66BE-45DB-B900-8A42DBF18A9C}"/>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F3B2F09-1408-4AC0-AE51-CF363E2D3CE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DE557E5-B1F0-4E8D-BAA6-BDBBC6FDEE2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0FECC64-1BFB-4495-8376-CD78E161A5D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12C2A82-7ED8-45BF-A381-1914A47FC13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26FD4F7-585B-4984-9136-DE89FB73F3A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140729</xdr:rowOff>
    </xdr:from>
    <xdr:to>
      <xdr:col>55</xdr:col>
      <xdr:colOff>50800</xdr:colOff>
      <xdr:row>38</xdr:row>
      <xdr:rowOff>70879</xdr:rowOff>
    </xdr:to>
    <xdr:sp macro="" textlink="">
      <xdr:nvSpPr>
        <xdr:cNvPr id="127" name="楕円 126">
          <a:extLst>
            <a:ext uri="{FF2B5EF4-FFF2-40B4-BE49-F238E27FC236}">
              <a16:creationId xmlns:a16="http://schemas.microsoft.com/office/drawing/2014/main" id="{8948C706-4218-4CD3-A116-DF0027DE0AF9}"/>
            </a:ext>
          </a:extLst>
        </xdr:cNvPr>
        <xdr:cNvSpPr/>
      </xdr:nvSpPr>
      <xdr:spPr>
        <a:xfrm>
          <a:off x="10426700" y="64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163606</xdr:rowOff>
    </xdr:from>
    <xdr:ext cx="534377" cy="259045"/>
    <xdr:sp macro="" textlink="">
      <xdr:nvSpPr>
        <xdr:cNvPr id="128" name="【道路】&#10;一人当たり延長該当値テキスト">
          <a:extLst>
            <a:ext uri="{FF2B5EF4-FFF2-40B4-BE49-F238E27FC236}">
              <a16:creationId xmlns:a16="http://schemas.microsoft.com/office/drawing/2014/main" id="{30993275-FD97-4DE7-B327-2B55845570DE}"/>
            </a:ext>
          </a:extLst>
        </xdr:cNvPr>
        <xdr:cNvSpPr txBox="1"/>
      </xdr:nvSpPr>
      <xdr:spPr>
        <a:xfrm>
          <a:off x="10515600" y="633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154864</xdr:rowOff>
    </xdr:from>
    <xdr:to>
      <xdr:col>50</xdr:col>
      <xdr:colOff>165100</xdr:colOff>
      <xdr:row>38</xdr:row>
      <xdr:rowOff>85013</xdr:rowOff>
    </xdr:to>
    <xdr:sp macro="" textlink="">
      <xdr:nvSpPr>
        <xdr:cNvPr id="129" name="楕円 128">
          <a:extLst>
            <a:ext uri="{FF2B5EF4-FFF2-40B4-BE49-F238E27FC236}">
              <a16:creationId xmlns:a16="http://schemas.microsoft.com/office/drawing/2014/main" id="{B1E16F6E-25DD-4272-A980-BF7CD46B7C60}"/>
            </a:ext>
          </a:extLst>
        </xdr:cNvPr>
        <xdr:cNvSpPr/>
      </xdr:nvSpPr>
      <xdr:spPr>
        <a:xfrm>
          <a:off x="9588500" y="64985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20079</xdr:rowOff>
    </xdr:from>
    <xdr:to>
      <xdr:col>55</xdr:col>
      <xdr:colOff>0</xdr:colOff>
      <xdr:row>38</xdr:row>
      <xdr:rowOff>34213</xdr:rowOff>
    </xdr:to>
    <xdr:cxnSp macro="">
      <xdr:nvCxnSpPr>
        <xdr:cNvPr id="130" name="直線コネクタ 129">
          <a:extLst>
            <a:ext uri="{FF2B5EF4-FFF2-40B4-BE49-F238E27FC236}">
              <a16:creationId xmlns:a16="http://schemas.microsoft.com/office/drawing/2014/main" id="{5C5EFE79-2DE5-415B-A6B6-386965089039}"/>
            </a:ext>
          </a:extLst>
        </xdr:cNvPr>
        <xdr:cNvCxnSpPr/>
      </xdr:nvCxnSpPr>
      <xdr:spPr>
        <a:xfrm flipV="1">
          <a:off x="9639300" y="6535179"/>
          <a:ext cx="838200" cy="1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597</xdr:rowOff>
    </xdr:from>
    <xdr:to>
      <xdr:col>46</xdr:col>
      <xdr:colOff>38100</xdr:colOff>
      <xdr:row>38</xdr:row>
      <xdr:rowOff>102197</xdr:rowOff>
    </xdr:to>
    <xdr:sp macro="" textlink="">
      <xdr:nvSpPr>
        <xdr:cNvPr id="131" name="楕円 130">
          <a:extLst>
            <a:ext uri="{FF2B5EF4-FFF2-40B4-BE49-F238E27FC236}">
              <a16:creationId xmlns:a16="http://schemas.microsoft.com/office/drawing/2014/main" id="{E9237CFE-CD35-4AC3-8AB9-7D0AFFDB3784}"/>
            </a:ext>
          </a:extLst>
        </xdr:cNvPr>
        <xdr:cNvSpPr/>
      </xdr:nvSpPr>
      <xdr:spPr>
        <a:xfrm>
          <a:off x="8699500" y="651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34213</xdr:rowOff>
    </xdr:from>
    <xdr:to>
      <xdr:col>50</xdr:col>
      <xdr:colOff>114300</xdr:colOff>
      <xdr:row>38</xdr:row>
      <xdr:rowOff>51397</xdr:rowOff>
    </xdr:to>
    <xdr:cxnSp macro="">
      <xdr:nvCxnSpPr>
        <xdr:cNvPr id="132" name="直線コネクタ 131">
          <a:extLst>
            <a:ext uri="{FF2B5EF4-FFF2-40B4-BE49-F238E27FC236}">
              <a16:creationId xmlns:a16="http://schemas.microsoft.com/office/drawing/2014/main" id="{8B4F29B7-B4A8-4928-8FD1-2B386F5F20AF}"/>
            </a:ext>
          </a:extLst>
        </xdr:cNvPr>
        <xdr:cNvCxnSpPr/>
      </xdr:nvCxnSpPr>
      <xdr:spPr>
        <a:xfrm flipV="1">
          <a:off x="8750300" y="6549313"/>
          <a:ext cx="8890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14980</xdr:rowOff>
    </xdr:from>
    <xdr:to>
      <xdr:col>41</xdr:col>
      <xdr:colOff>101600</xdr:colOff>
      <xdr:row>38</xdr:row>
      <xdr:rowOff>116580</xdr:rowOff>
    </xdr:to>
    <xdr:sp macro="" textlink="">
      <xdr:nvSpPr>
        <xdr:cNvPr id="133" name="楕円 132">
          <a:extLst>
            <a:ext uri="{FF2B5EF4-FFF2-40B4-BE49-F238E27FC236}">
              <a16:creationId xmlns:a16="http://schemas.microsoft.com/office/drawing/2014/main" id="{ABF54946-A081-48F3-AD19-6EC5613A9C0D}"/>
            </a:ext>
          </a:extLst>
        </xdr:cNvPr>
        <xdr:cNvSpPr/>
      </xdr:nvSpPr>
      <xdr:spPr>
        <a:xfrm>
          <a:off x="7810500" y="65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51397</xdr:rowOff>
    </xdr:from>
    <xdr:to>
      <xdr:col>45</xdr:col>
      <xdr:colOff>177800</xdr:colOff>
      <xdr:row>38</xdr:row>
      <xdr:rowOff>65780</xdr:rowOff>
    </xdr:to>
    <xdr:cxnSp macro="">
      <xdr:nvCxnSpPr>
        <xdr:cNvPr id="134" name="直線コネクタ 133">
          <a:extLst>
            <a:ext uri="{FF2B5EF4-FFF2-40B4-BE49-F238E27FC236}">
              <a16:creationId xmlns:a16="http://schemas.microsoft.com/office/drawing/2014/main" id="{2803DF87-FC24-40C4-8603-4B46B88D4C5F}"/>
            </a:ext>
          </a:extLst>
        </xdr:cNvPr>
        <xdr:cNvCxnSpPr/>
      </xdr:nvCxnSpPr>
      <xdr:spPr>
        <a:xfrm flipV="1">
          <a:off x="7861300" y="6566497"/>
          <a:ext cx="8890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35" name="n_1aveValue【道路】&#10;一人当たり延長">
          <a:extLst>
            <a:ext uri="{FF2B5EF4-FFF2-40B4-BE49-F238E27FC236}">
              <a16:creationId xmlns:a16="http://schemas.microsoft.com/office/drawing/2014/main" id="{85ED8E5A-160E-4FB2-B9CA-37806EB77BAF}"/>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36" name="n_2aveValue【道路】&#10;一人当たり延長">
          <a:extLst>
            <a:ext uri="{FF2B5EF4-FFF2-40B4-BE49-F238E27FC236}">
              <a16:creationId xmlns:a16="http://schemas.microsoft.com/office/drawing/2014/main" id="{A104021B-09E3-49BA-BAB2-1F214665FE8A}"/>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37" name="n_3aveValue【道路】&#10;一人当たり延長">
          <a:extLst>
            <a:ext uri="{FF2B5EF4-FFF2-40B4-BE49-F238E27FC236}">
              <a16:creationId xmlns:a16="http://schemas.microsoft.com/office/drawing/2014/main" id="{EC625168-D19B-4524-BA87-C88522B4F31B}"/>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38" name="n_4aveValue【道路】&#10;一人当たり延長">
          <a:extLst>
            <a:ext uri="{FF2B5EF4-FFF2-40B4-BE49-F238E27FC236}">
              <a16:creationId xmlns:a16="http://schemas.microsoft.com/office/drawing/2014/main" id="{683526C0-7B0D-415A-87CD-8CF07C58A202}"/>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101541</xdr:rowOff>
    </xdr:from>
    <xdr:ext cx="534377" cy="259045"/>
    <xdr:sp macro="" textlink="">
      <xdr:nvSpPr>
        <xdr:cNvPr id="139" name="n_1mainValue【道路】&#10;一人当たり延長">
          <a:extLst>
            <a:ext uri="{FF2B5EF4-FFF2-40B4-BE49-F238E27FC236}">
              <a16:creationId xmlns:a16="http://schemas.microsoft.com/office/drawing/2014/main" id="{4C4DFF95-B8FB-488E-9DA4-1A9FD8676F38}"/>
            </a:ext>
          </a:extLst>
        </xdr:cNvPr>
        <xdr:cNvSpPr txBox="1"/>
      </xdr:nvSpPr>
      <xdr:spPr>
        <a:xfrm>
          <a:off x="9359411" y="627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118724</xdr:rowOff>
    </xdr:from>
    <xdr:ext cx="534377" cy="259045"/>
    <xdr:sp macro="" textlink="">
      <xdr:nvSpPr>
        <xdr:cNvPr id="140" name="n_2mainValue【道路】&#10;一人当たり延長">
          <a:extLst>
            <a:ext uri="{FF2B5EF4-FFF2-40B4-BE49-F238E27FC236}">
              <a16:creationId xmlns:a16="http://schemas.microsoft.com/office/drawing/2014/main" id="{26DD2BE0-533A-4712-A624-E49734ED8E6C}"/>
            </a:ext>
          </a:extLst>
        </xdr:cNvPr>
        <xdr:cNvSpPr txBox="1"/>
      </xdr:nvSpPr>
      <xdr:spPr>
        <a:xfrm>
          <a:off x="8483111" y="629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133107</xdr:rowOff>
    </xdr:from>
    <xdr:ext cx="534377" cy="259045"/>
    <xdr:sp macro="" textlink="">
      <xdr:nvSpPr>
        <xdr:cNvPr id="141" name="n_3mainValue【道路】&#10;一人当たり延長">
          <a:extLst>
            <a:ext uri="{FF2B5EF4-FFF2-40B4-BE49-F238E27FC236}">
              <a16:creationId xmlns:a16="http://schemas.microsoft.com/office/drawing/2014/main" id="{B3DFE811-E4A1-40E3-8025-29E83B7B3EC5}"/>
            </a:ext>
          </a:extLst>
        </xdr:cNvPr>
        <xdr:cNvSpPr txBox="1"/>
      </xdr:nvSpPr>
      <xdr:spPr>
        <a:xfrm>
          <a:off x="7594111" y="63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E6B133D7-9D46-4675-AFE7-D4944A58A36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8DB9FD4D-85EC-4CE5-ADEB-273108F3638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328E05E0-5A5D-4A4E-861B-13EF37BE727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FB4FA399-9234-41A0-9499-B0EDF2B378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BBBB6A2A-1228-4454-95B7-803D2579AEE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B86C93A-91A6-4769-9E7B-EFA6110AA38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B625AE26-5D2D-4C2D-9DB4-8AA5C5AF495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5FB46E7F-C4CE-47FD-86CB-FCC5685105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502C111D-0C12-4EC7-8199-F94119FCAC6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A5319E2E-81D5-4357-91F9-854D145AB34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D9F93EF7-3216-47C6-AE51-7259AF1A484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40A77FE9-E237-4616-BF60-C8023C338C1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C71CB30B-073B-4E62-BCFD-BE231551E49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4AEF6450-167A-4D66-BD25-42B34612263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866EF215-28CF-414D-A663-E09DDE5F2F1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9EA69B4B-781F-4854-B6C3-02C9642A75F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22BCC81E-4BC5-4A69-B80C-2990B8837D3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98A09C3D-41C8-4CAE-B1A3-70D98B8C8E7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AC59DFD3-87BE-4EC3-B36F-AE7B9E2F7E1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0BA9FEA6-8AE2-409F-BDFB-5DA3F8D4310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F084B660-EF5F-4DF2-8F73-E1CE1C49966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59451BE1-059C-4BAB-A16C-67813AE60BB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B8A7704B-A446-4F2B-97D2-FC51C478F5D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B1F043EB-0776-4785-AADC-7FA7D9B3098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D51410A7-622A-4E60-8A59-762BD6249A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67" name="直線コネクタ 166">
          <a:extLst>
            <a:ext uri="{FF2B5EF4-FFF2-40B4-BE49-F238E27FC236}">
              <a16:creationId xmlns:a16="http://schemas.microsoft.com/office/drawing/2014/main" id="{90991E15-CB60-4436-B483-4EF74867A2D2}"/>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A277EB8D-7142-4C77-9F91-6EDA752053F1}"/>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69" name="直線コネクタ 168">
          <a:extLst>
            <a:ext uri="{FF2B5EF4-FFF2-40B4-BE49-F238E27FC236}">
              <a16:creationId xmlns:a16="http://schemas.microsoft.com/office/drawing/2014/main" id="{48157893-AD30-4461-9D21-44060E9B7F66}"/>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FACA9111-424D-4888-8FDD-B22EEE80230F}"/>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1" name="直線コネクタ 170">
          <a:extLst>
            <a:ext uri="{FF2B5EF4-FFF2-40B4-BE49-F238E27FC236}">
              <a16:creationId xmlns:a16="http://schemas.microsoft.com/office/drawing/2014/main" id="{0888A4E3-E8A6-4305-86BB-0FFA62D85E53}"/>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EF23E01D-A5D1-4DB6-A8C4-380BD3E79A99}"/>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3" name="フローチャート: 判断 172">
          <a:extLst>
            <a:ext uri="{FF2B5EF4-FFF2-40B4-BE49-F238E27FC236}">
              <a16:creationId xmlns:a16="http://schemas.microsoft.com/office/drawing/2014/main" id="{24A545B2-EBE0-407A-91C9-1439ECC76665}"/>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4" name="フローチャート: 判断 173">
          <a:extLst>
            <a:ext uri="{FF2B5EF4-FFF2-40B4-BE49-F238E27FC236}">
              <a16:creationId xmlns:a16="http://schemas.microsoft.com/office/drawing/2014/main" id="{1B97F189-0D1D-474D-8B7E-9BB5799B0C13}"/>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75" name="フローチャート: 判断 174">
          <a:extLst>
            <a:ext uri="{FF2B5EF4-FFF2-40B4-BE49-F238E27FC236}">
              <a16:creationId xmlns:a16="http://schemas.microsoft.com/office/drawing/2014/main" id="{B0ADBD14-103A-484B-8CF4-6E490FE11ACB}"/>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6" name="フローチャート: 判断 175">
          <a:extLst>
            <a:ext uri="{FF2B5EF4-FFF2-40B4-BE49-F238E27FC236}">
              <a16:creationId xmlns:a16="http://schemas.microsoft.com/office/drawing/2014/main" id="{BE7D0B64-D15C-4509-AEDE-E9F11F5309EE}"/>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77" name="フローチャート: 判断 176">
          <a:extLst>
            <a:ext uri="{FF2B5EF4-FFF2-40B4-BE49-F238E27FC236}">
              <a16:creationId xmlns:a16="http://schemas.microsoft.com/office/drawing/2014/main" id="{C12CA87D-7AB9-4734-9ADF-B654E545A808}"/>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14A6D4DC-A1B0-4CC3-9F3D-D97938DC2F5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C16DE96-C558-4A67-9832-E35DE826806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6D41F05-2299-4E24-9F2A-2AF479DC3CF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E687B19-7FB1-4454-B116-3CAC6778BA0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29D7717-8CD1-4AD6-A03F-5D666E192FF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xdr:rowOff>
    </xdr:from>
    <xdr:to>
      <xdr:col>24</xdr:col>
      <xdr:colOff>114300</xdr:colOff>
      <xdr:row>61</xdr:row>
      <xdr:rowOff>106317</xdr:rowOff>
    </xdr:to>
    <xdr:sp macro="" textlink="">
      <xdr:nvSpPr>
        <xdr:cNvPr id="183" name="楕円 182">
          <a:extLst>
            <a:ext uri="{FF2B5EF4-FFF2-40B4-BE49-F238E27FC236}">
              <a16:creationId xmlns:a16="http://schemas.microsoft.com/office/drawing/2014/main" id="{2AEE03D5-7954-4754-979D-F72C6268CA20}"/>
            </a:ext>
          </a:extLst>
        </xdr:cNvPr>
        <xdr:cNvSpPr/>
      </xdr:nvSpPr>
      <xdr:spPr>
        <a:xfrm>
          <a:off x="45847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27594</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DBA3E4CE-CDFF-44BF-86CE-23448E9BC937}"/>
            </a:ext>
          </a:extLst>
        </xdr:cNvPr>
        <xdr:cNvSpPr txBox="1"/>
      </xdr:nvSpPr>
      <xdr:spPr>
        <a:xfrm>
          <a:off x="4673600" y="1031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148409</xdr:rowOff>
    </xdr:from>
    <xdr:to>
      <xdr:col>20</xdr:col>
      <xdr:colOff>38100</xdr:colOff>
      <xdr:row>61</xdr:row>
      <xdr:rowOff>78559</xdr:rowOff>
    </xdr:to>
    <xdr:sp macro="" textlink="">
      <xdr:nvSpPr>
        <xdr:cNvPr id="185" name="楕円 184">
          <a:extLst>
            <a:ext uri="{FF2B5EF4-FFF2-40B4-BE49-F238E27FC236}">
              <a16:creationId xmlns:a16="http://schemas.microsoft.com/office/drawing/2014/main" id="{7FDB9431-DC9A-4AB9-B6B9-E4AC6EE6DE59}"/>
            </a:ext>
          </a:extLst>
        </xdr:cNvPr>
        <xdr:cNvSpPr/>
      </xdr:nvSpPr>
      <xdr:spPr>
        <a:xfrm>
          <a:off x="3746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27759</xdr:rowOff>
    </xdr:from>
    <xdr:to>
      <xdr:col>24</xdr:col>
      <xdr:colOff>63500</xdr:colOff>
      <xdr:row>61</xdr:row>
      <xdr:rowOff>55517</xdr:rowOff>
    </xdr:to>
    <xdr:cxnSp macro="">
      <xdr:nvCxnSpPr>
        <xdr:cNvPr id="186" name="直線コネクタ 185">
          <a:extLst>
            <a:ext uri="{FF2B5EF4-FFF2-40B4-BE49-F238E27FC236}">
              <a16:creationId xmlns:a16="http://schemas.microsoft.com/office/drawing/2014/main" id="{084C967D-2A8A-476D-8EED-7C660BE4F338}"/>
            </a:ext>
          </a:extLst>
        </xdr:cNvPr>
        <xdr:cNvCxnSpPr/>
      </xdr:nvCxnSpPr>
      <xdr:spPr>
        <a:xfrm>
          <a:off x="3797300" y="1048620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110853</xdr:rowOff>
    </xdr:from>
    <xdr:to>
      <xdr:col>15</xdr:col>
      <xdr:colOff>101600</xdr:colOff>
      <xdr:row>61</xdr:row>
      <xdr:rowOff>41003</xdr:rowOff>
    </xdr:to>
    <xdr:sp macro="" textlink="">
      <xdr:nvSpPr>
        <xdr:cNvPr id="187" name="楕円 186">
          <a:extLst>
            <a:ext uri="{FF2B5EF4-FFF2-40B4-BE49-F238E27FC236}">
              <a16:creationId xmlns:a16="http://schemas.microsoft.com/office/drawing/2014/main" id="{30F65976-E132-425C-8D26-3EB29D541495}"/>
            </a:ext>
          </a:extLst>
        </xdr:cNvPr>
        <xdr:cNvSpPr/>
      </xdr:nvSpPr>
      <xdr:spPr>
        <a:xfrm>
          <a:off x="2857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161653</xdr:rowOff>
    </xdr:from>
    <xdr:to>
      <xdr:col>19</xdr:col>
      <xdr:colOff>177800</xdr:colOff>
      <xdr:row>61</xdr:row>
      <xdr:rowOff>27759</xdr:rowOff>
    </xdr:to>
    <xdr:cxnSp macro="">
      <xdr:nvCxnSpPr>
        <xdr:cNvPr id="188" name="直線コネクタ 187">
          <a:extLst>
            <a:ext uri="{FF2B5EF4-FFF2-40B4-BE49-F238E27FC236}">
              <a16:creationId xmlns:a16="http://schemas.microsoft.com/office/drawing/2014/main" id="{86D24A64-C22B-4855-851E-07E785A9065F}"/>
            </a:ext>
          </a:extLst>
        </xdr:cNvPr>
        <xdr:cNvCxnSpPr/>
      </xdr:nvCxnSpPr>
      <xdr:spPr>
        <a:xfrm>
          <a:off x="2908300" y="1044865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9" name="楕円 188">
          <a:extLst>
            <a:ext uri="{FF2B5EF4-FFF2-40B4-BE49-F238E27FC236}">
              <a16:creationId xmlns:a16="http://schemas.microsoft.com/office/drawing/2014/main" id="{4DCC1AFD-4680-45BE-9F9C-18DC40A28EDF}"/>
            </a:ext>
          </a:extLst>
        </xdr:cNvPr>
        <xdr:cNvSpPr/>
      </xdr:nvSpPr>
      <xdr:spPr>
        <a:xfrm>
          <a:off x="1968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142059</xdr:rowOff>
    </xdr:from>
    <xdr:to>
      <xdr:col>15</xdr:col>
      <xdr:colOff>50800</xdr:colOff>
      <xdr:row>60</xdr:row>
      <xdr:rowOff>161653</xdr:rowOff>
    </xdr:to>
    <xdr:cxnSp macro="">
      <xdr:nvCxnSpPr>
        <xdr:cNvPr id="190" name="直線コネクタ 189">
          <a:extLst>
            <a:ext uri="{FF2B5EF4-FFF2-40B4-BE49-F238E27FC236}">
              <a16:creationId xmlns:a16="http://schemas.microsoft.com/office/drawing/2014/main" id="{469974D5-BEAC-4F44-9F0F-A6034C5C1926}"/>
            </a:ext>
          </a:extLst>
        </xdr:cNvPr>
        <xdr:cNvCxnSpPr/>
      </xdr:nvCxnSpPr>
      <xdr:spPr>
        <a:xfrm>
          <a:off x="2019300" y="1042905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D8AD186C-C58A-4557-B9A9-E7C27DD040E8}"/>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F27464E1-1C47-4937-9A88-FE08B8DA8A4C}"/>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9FFFE529-EC0C-48CC-9759-080529E95BD9}"/>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7E4D261C-D9C2-4FF7-AFBE-98F5C7DA2436}"/>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95086</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DF17837C-2533-43B4-A1A3-8253F04063CE}"/>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AB83D7C1-0540-4036-93FB-B6831BE03FA2}"/>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BBDDA138-A918-4658-8FCF-0A09552B1DE3}"/>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B641212A-6A50-4459-A093-C724C7619C4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944BEC2E-5945-4723-AC58-57D6B107DB0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36D49584-422A-4581-BD98-4B575304349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4E69DCFF-CB2D-43FE-8347-F9D591A88A0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95B4F10D-9125-4B1B-BD64-EA9F8415A7D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6C2EB0BB-3049-4C53-A326-9867BA97F95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19064345-DD0B-4DF8-88AA-98ADB8DAF31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8E5ED7EF-197B-4968-A784-CC1A6B2A77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4E4CDEFF-A44A-4E55-BA33-CABE6DC442A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12677658-A49E-4A45-B832-DA44149EE0E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3FD3CC45-C647-4F36-AD17-ED30EE7B9F9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27CE4082-CA31-4F19-8CD7-4AA3493494A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5FAFA0CA-D657-4DA1-B211-D672A7CC5F1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3081BA8F-A785-40AA-BE34-76E5B7342B7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9B95AC4B-1B67-4E63-B427-B7888ED6107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id="{3271612C-B12F-4F16-B75A-435F1650DA6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78830E5E-AB5D-4CA5-977E-BE5AD14F884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id="{22C8212D-2530-4DF1-A687-47F19D0084C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002F7834-6D05-4C34-BF68-BA76D88C2CF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4EF7452B-C9C9-4393-83BF-C6E5925094F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F92BD4F8-24B9-41C8-8CCA-32C55B32F3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513B108F-3A03-49A7-B407-96B07C3607A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4F6796BB-1F2F-4A9C-8B20-466E28F891B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21" name="直線コネクタ 220">
          <a:extLst>
            <a:ext uri="{FF2B5EF4-FFF2-40B4-BE49-F238E27FC236}">
              <a16:creationId xmlns:a16="http://schemas.microsoft.com/office/drawing/2014/main" id="{9727DD38-AA6F-4344-A56C-925AC15E3043}"/>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22" name="【橋りょう・トンネル】&#10;一人当たり有形固定資産（償却資産）額最小値テキスト">
          <a:extLst>
            <a:ext uri="{FF2B5EF4-FFF2-40B4-BE49-F238E27FC236}">
              <a16:creationId xmlns:a16="http://schemas.microsoft.com/office/drawing/2014/main" id="{C05F032C-70EB-4CE9-9B82-1475E20649E9}"/>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23" name="直線コネクタ 222">
          <a:extLst>
            <a:ext uri="{FF2B5EF4-FFF2-40B4-BE49-F238E27FC236}">
              <a16:creationId xmlns:a16="http://schemas.microsoft.com/office/drawing/2014/main" id="{826C71F4-2898-4AAC-B415-748291EC9E13}"/>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30E5EFA2-378C-4BE5-A794-EBB6775E2F7B}"/>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25" name="直線コネクタ 224">
          <a:extLst>
            <a:ext uri="{FF2B5EF4-FFF2-40B4-BE49-F238E27FC236}">
              <a16:creationId xmlns:a16="http://schemas.microsoft.com/office/drawing/2014/main" id="{85421088-5C11-41E0-86BC-735F6C89AAB2}"/>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D2EAD398-D7A6-40F6-8686-7EF015935968}"/>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27" name="フローチャート: 判断 226">
          <a:extLst>
            <a:ext uri="{FF2B5EF4-FFF2-40B4-BE49-F238E27FC236}">
              <a16:creationId xmlns:a16="http://schemas.microsoft.com/office/drawing/2014/main" id="{85E52976-05F1-4C72-9192-1F24F12847DB}"/>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28" name="フローチャート: 判断 227">
          <a:extLst>
            <a:ext uri="{FF2B5EF4-FFF2-40B4-BE49-F238E27FC236}">
              <a16:creationId xmlns:a16="http://schemas.microsoft.com/office/drawing/2014/main" id="{B01506E6-4936-4794-8BC4-611A86F14C6B}"/>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29" name="フローチャート: 判断 228">
          <a:extLst>
            <a:ext uri="{FF2B5EF4-FFF2-40B4-BE49-F238E27FC236}">
              <a16:creationId xmlns:a16="http://schemas.microsoft.com/office/drawing/2014/main" id="{ED4BA445-0930-4E6A-A9DE-DC5E8E1D9116}"/>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0" name="フローチャート: 判断 229">
          <a:extLst>
            <a:ext uri="{FF2B5EF4-FFF2-40B4-BE49-F238E27FC236}">
              <a16:creationId xmlns:a16="http://schemas.microsoft.com/office/drawing/2014/main" id="{0DBC93E0-4D2E-45F9-A825-72AA6F16BE0C}"/>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31" name="フローチャート: 判断 230">
          <a:extLst>
            <a:ext uri="{FF2B5EF4-FFF2-40B4-BE49-F238E27FC236}">
              <a16:creationId xmlns:a16="http://schemas.microsoft.com/office/drawing/2014/main" id="{E0DDB4E9-EE7A-4522-8789-8DFCA506638B}"/>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A444B838-6F58-42E7-B640-4400FFAC81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E4D0A7B6-E18E-413E-93BD-CDA50E8BF24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78DC7649-40CF-4A14-902D-EE7F89F50F7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6DDE290-4784-4F49-933A-BE523B83C9D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9A97C22-431A-4EF8-88C6-85BF4BF02C6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17807</xdr:rowOff>
    </xdr:from>
    <xdr:to>
      <xdr:col>55</xdr:col>
      <xdr:colOff>50800</xdr:colOff>
      <xdr:row>60</xdr:row>
      <xdr:rowOff>119407</xdr:rowOff>
    </xdr:to>
    <xdr:sp macro="" textlink="">
      <xdr:nvSpPr>
        <xdr:cNvPr id="237" name="楕円 236">
          <a:extLst>
            <a:ext uri="{FF2B5EF4-FFF2-40B4-BE49-F238E27FC236}">
              <a16:creationId xmlns:a16="http://schemas.microsoft.com/office/drawing/2014/main" id="{D3DEBAC8-E739-4253-AAD4-7A8923CD32C1}"/>
            </a:ext>
          </a:extLst>
        </xdr:cNvPr>
        <xdr:cNvSpPr/>
      </xdr:nvSpPr>
      <xdr:spPr>
        <a:xfrm>
          <a:off x="10426700" y="103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40684</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05CC5C7C-8D5D-470C-A29B-DE357618394F}"/>
            </a:ext>
          </a:extLst>
        </xdr:cNvPr>
        <xdr:cNvSpPr txBox="1"/>
      </xdr:nvSpPr>
      <xdr:spPr>
        <a:xfrm>
          <a:off x="10515600" y="1015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32173</xdr:rowOff>
    </xdr:from>
    <xdr:to>
      <xdr:col>50</xdr:col>
      <xdr:colOff>165100</xdr:colOff>
      <xdr:row>60</xdr:row>
      <xdr:rowOff>133773</xdr:rowOff>
    </xdr:to>
    <xdr:sp macro="" textlink="">
      <xdr:nvSpPr>
        <xdr:cNvPr id="239" name="楕円 238">
          <a:extLst>
            <a:ext uri="{FF2B5EF4-FFF2-40B4-BE49-F238E27FC236}">
              <a16:creationId xmlns:a16="http://schemas.microsoft.com/office/drawing/2014/main" id="{25A449C8-CCF6-40F5-9BF5-289F847CA349}"/>
            </a:ext>
          </a:extLst>
        </xdr:cNvPr>
        <xdr:cNvSpPr/>
      </xdr:nvSpPr>
      <xdr:spPr>
        <a:xfrm>
          <a:off x="9588500" y="1031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68607</xdr:rowOff>
    </xdr:from>
    <xdr:to>
      <xdr:col>55</xdr:col>
      <xdr:colOff>0</xdr:colOff>
      <xdr:row>60</xdr:row>
      <xdr:rowOff>82973</xdr:rowOff>
    </xdr:to>
    <xdr:cxnSp macro="">
      <xdr:nvCxnSpPr>
        <xdr:cNvPr id="240" name="直線コネクタ 239">
          <a:extLst>
            <a:ext uri="{FF2B5EF4-FFF2-40B4-BE49-F238E27FC236}">
              <a16:creationId xmlns:a16="http://schemas.microsoft.com/office/drawing/2014/main" id="{9D903342-F7AF-4B38-A203-8B1EDD8F0554}"/>
            </a:ext>
          </a:extLst>
        </xdr:cNvPr>
        <xdr:cNvCxnSpPr/>
      </xdr:nvCxnSpPr>
      <xdr:spPr>
        <a:xfrm flipV="1">
          <a:off x="9639300" y="10355607"/>
          <a:ext cx="838200" cy="1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42529</xdr:rowOff>
    </xdr:from>
    <xdr:to>
      <xdr:col>46</xdr:col>
      <xdr:colOff>38100</xdr:colOff>
      <xdr:row>60</xdr:row>
      <xdr:rowOff>144129</xdr:rowOff>
    </xdr:to>
    <xdr:sp macro="" textlink="">
      <xdr:nvSpPr>
        <xdr:cNvPr id="241" name="楕円 240">
          <a:extLst>
            <a:ext uri="{FF2B5EF4-FFF2-40B4-BE49-F238E27FC236}">
              <a16:creationId xmlns:a16="http://schemas.microsoft.com/office/drawing/2014/main" id="{88DAC0EE-EA8E-42D2-BF5F-98C4E2ED2BF8}"/>
            </a:ext>
          </a:extLst>
        </xdr:cNvPr>
        <xdr:cNvSpPr/>
      </xdr:nvSpPr>
      <xdr:spPr>
        <a:xfrm>
          <a:off x="8699500" y="103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82973</xdr:rowOff>
    </xdr:from>
    <xdr:to>
      <xdr:col>50</xdr:col>
      <xdr:colOff>114300</xdr:colOff>
      <xdr:row>60</xdr:row>
      <xdr:rowOff>93329</xdr:rowOff>
    </xdr:to>
    <xdr:cxnSp macro="">
      <xdr:nvCxnSpPr>
        <xdr:cNvPr id="242" name="直線コネクタ 241">
          <a:extLst>
            <a:ext uri="{FF2B5EF4-FFF2-40B4-BE49-F238E27FC236}">
              <a16:creationId xmlns:a16="http://schemas.microsoft.com/office/drawing/2014/main" id="{1B2D0EA6-11F8-44AF-A883-57B5FEB71D67}"/>
            </a:ext>
          </a:extLst>
        </xdr:cNvPr>
        <xdr:cNvCxnSpPr/>
      </xdr:nvCxnSpPr>
      <xdr:spPr>
        <a:xfrm flipV="1">
          <a:off x="8750300" y="10369973"/>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49333</xdr:rowOff>
    </xdr:from>
    <xdr:to>
      <xdr:col>41</xdr:col>
      <xdr:colOff>101600</xdr:colOff>
      <xdr:row>60</xdr:row>
      <xdr:rowOff>150933</xdr:rowOff>
    </xdr:to>
    <xdr:sp macro="" textlink="">
      <xdr:nvSpPr>
        <xdr:cNvPr id="243" name="楕円 242">
          <a:extLst>
            <a:ext uri="{FF2B5EF4-FFF2-40B4-BE49-F238E27FC236}">
              <a16:creationId xmlns:a16="http://schemas.microsoft.com/office/drawing/2014/main" id="{EAB32AAA-9368-4E5F-8A0E-47B1FD6D6CEB}"/>
            </a:ext>
          </a:extLst>
        </xdr:cNvPr>
        <xdr:cNvSpPr/>
      </xdr:nvSpPr>
      <xdr:spPr>
        <a:xfrm>
          <a:off x="7810500" y="103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93329</xdr:rowOff>
    </xdr:from>
    <xdr:to>
      <xdr:col>45</xdr:col>
      <xdr:colOff>177800</xdr:colOff>
      <xdr:row>60</xdr:row>
      <xdr:rowOff>100133</xdr:rowOff>
    </xdr:to>
    <xdr:cxnSp macro="">
      <xdr:nvCxnSpPr>
        <xdr:cNvPr id="244" name="直線コネクタ 243">
          <a:extLst>
            <a:ext uri="{FF2B5EF4-FFF2-40B4-BE49-F238E27FC236}">
              <a16:creationId xmlns:a16="http://schemas.microsoft.com/office/drawing/2014/main" id="{BDC0FE33-BC22-49C1-BB72-E5E7223F45BA}"/>
            </a:ext>
          </a:extLst>
        </xdr:cNvPr>
        <xdr:cNvCxnSpPr/>
      </xdr:nvCxnSpPr>
      <xdr:spPr>
        <a:xfrm flipV="1">
          <a:off x="7861300" y="10380329"/>
          <a:ext cx="8890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C4E59CFC-2039-42C0-ABA3-2F604A09EF38}"/>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B35F7418-C43D-4F58-BDB4-8DB0721144DB}"/>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413E72C8-8C72-4A53-8AE9-0C50AB0F2D91}"/>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A613E436-6AD1-4797-B435-531CA02850CA}"/>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150300</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00C0098D-C6A7-4ED0-946E-6124EE74BB4D}"/>
            </a:ext>
          </a:extLst>
        </xdr:cNvPr>
        <xdr:cNvSpPr txBox="1"/>
      </xdr:nvSpPr>
      <xdr:spPr>
        <a:xfrm>
          <a:off x="9327095" y="1009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160656</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C3ED4E8C-A3DB-4944-BD65-1434D2BC51DC}"/>
            </a:ext>
          </a:extLst>
        </xdr:cNvPr>
        <xdr:cNvSpPr txBox="1"/>
      </xdr:nvSpPr>
      <xdr:spPr>
        <a:xfrm>
          <a:off x="8450795" y="1010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167460</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ED20A60E-4EBA-4C25-8174-A0C03FA43591}"/>
            </a:ext>
          </a:extLst>
        </xdr:cNvPr>
        <xdr:cNvSpPr txBox="1"/>
      </xdr:nvSpPr>
      <xdr:spPr>
        <a:xfrm>
          <a:off x="7561795" y="1011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376EC8C2-66E9-4241-BEC6-57B53E5F59D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4EEF98E4-2E0A-48A4-A424-77308BD06F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E6FE9B17-E710-4BBA-9D0D-A70293F7378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6D68473C-F1A6-4791-8C33-4D7BB0FBFF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FE2122DC-4442-43CB-9EAA-6D7F362CA9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AF102F5-192B-48C6-89D0-93798130092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70D25361-DEED-4198-B3AC-1017A238DBA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89E24033-067B-40AC-9273-671CB39D83D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F714CA59-FE67-414C-8CD4-5EDEDB15617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1AD72B91-7843-40EB-ABDF-FFC306BA91C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1614C54B-5003-43F8-AC1E-ECAAC09594C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1F2419BB-E83D-48A0-995A-CA27B038F78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21A42934-3FD1-4769-B870-12F36E49811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B4052F87-8733-4EFB-B620-06140F6F365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7957CF42-CC00-45ED-BE08-B44883B86EA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E36AC94E-852A-4A80-96D3-A81361E9070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B453420F-1742-4E52-B556-EA2093848DB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8E6D02B5-3A8D-4009-A83D-F5F602232F9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1D5FCBBD-73CC-490E-8A87-5B9A740B192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A37477C7-51EA-413C-9AD1-2D245E1ECE9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F7805959-0A26-429B-958C-2A807672762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EA02F829-0313-443A-93BB-81F8FD14E3A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13DEBC09-ED0E-48EF-B09F-B565467E8D4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DB417F0F-32D3-4C58-BFFA-54E359E4DD6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4F575297-C282-4F49-B177-96E1AE3ECAFF}"/>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4C318C43-7985-4A91-9E7B-6C5520517F6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5E9A8D7A-25BD-4C13-AF6B-541C3C09F9A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81708664-22F2-4280-ACB7-83FEDC59855B}"/>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80" name="直線コネクタ 279">
          <a:extLst>
            <a:ext uri="{FF2B5EF4-FFF2-40B4-BE49-F238E27FC236}">
              <a16:creationId xmlns:a16="http://schemas.microsoft.com/office/drawing/2014/main" id="{4D831CA6-CD99-47CE-B615-1F4CD9770582}"/>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934DC431-B240-404D-A507-A5702A328ABC}"/>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82" name="フローチャート: 判断 281">
          <a:extLst>
            <a:ext uri="{FF2B5EF4-FFF2-40B4-BE49-F238E27FC236}">
              <a16:creationId xmlns:a16="http://schemas.microsoft.com/office/drawing/2014/main" id="{68FADA19-CF35-48E4-9B7C-10DCF3EB075D}"/>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83" name="フローチャート: 判断 282">
          <a:extLst>
            <a:ext uri="{FF2B5EF4-FFF2-40B4-BE49-F238E27FC236}">
              <a16:creationId xmlns:a16="http://schemas.microsoft.com/office/drawing/2014/main" id="{F664F6D0-CCDA-4E34-88A7-B8E1079B7ACC}"/>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84" name="フローチャート: 判断 283">
          <a:extLst>
            <a:ext uri="{FF2B5EF4-FFF2-40B4-BE49-F238E27FC236}">
              <a16:creationId xmlns:a16="http://schemas.microsoft.com/office/drawing/2014/main" id="{4F7E907E-5D6D-4727-A071-669B20CFAA06}"/>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85" name="フローチャート: 判断 284">
          <a:extLst>
            <a:ext uri="{FF2B5EF4-FFF2-40B4-BE49-F238E27FC236}">
              <a16:creationId xmlns:a16="http://schemas.microsoft.com/office/drawing/2014/main" id="{AB22CD98-F875-4821-9B35-387D16E80791}"/>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86" name="フローチャート: 判断 285">
          <a:extLst>
            <a:ext uri="{FF2B5EF4-FFF2-40B4-BE49-F238E27FC236}">
              <a16:creationId xmlns:a16="http://schemas.microsoft.com/office/drawing/2014/main" id="{8552D2E9-E0A9-42C4-A30E-E50B336E3626}"/>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453A9E2B-A927-41B2-ABA0-0A3A9EF369B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EC0ED119-832E-4DA1-A060-B6ED5F49E52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2F5EAFA0-D862-4852-A057-095605D9C7B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1A0572C5-4372-42D5-84BF-B567D1B53F3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FAE7F9E-6AE3-4F36-B86B-1AB461C7013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92" name="楕円 291">
          <a:extLst>
            <a:ext uri="{FF2B5EF4-FFF2-40B4-BE49-F238E27FC236}">
              <a16:creationId xmlns:a16="http://schemas.microsoft.com/office/drawing/2014/main" id="{2210BDF1-8785-4AAB-8BBF-31780F69A0B0}"/>
            </a:ext>
          </a:extLst>
        </xdr:cNvPr>
        <xdr:cNvSpPr/>
      </xdr:nvSpPr>
      <xdr:spPr>
        <a:xfrm>
          <a:off x="4584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44466</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82859313-A174-4E38-8CA3-747CF6FA92D9}"/>
            </a:ext>
          </a:extLst>
        </xdr:cNvPr>
        <xdr:cNvSpPr txBox="1"/>
      </xdr:nvSpPr>
      <xdr:spPr>
        <a:xfrm>
          <a:off x="4673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160655</xdr:rowOff>
    </xdr:from>
    <xdr:to>
      <xdr:col>20</xdr:col>
      <xdr:colOff>38100</xdr:colOff>
      <xdr:row>81</xdr:row>
      <xdr:rowOff>90805</xdr:rowOff>
    </xdr:to>
    <xdr:sp macro="" textlink="">
      <xdr:nvSpPr>
        <xdr:cNvPr id="294" name="楕円 293">
          <a:extLst>
            <a:ext uri="{FF2B5EF4-FFF2-40B4-BE49-F238E27FC236}">
              <a16:creationId xmlns:a16="http://schemas.microsoft.com/office/drawing/2014/main" id="{2EE5E680-C188-4F5C-8A8E-BC35600CE407}"/>
            </a:ext>
          </a:extLst>
        </xdr:cNvPr>
        <xdr:cNvSpPr/>
      </xdr:nvSpPr>
      <xdr:spPr>
        <a:xfrm>
          <a:off x="3746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40005</xdr:rowOff>
    </xdr:from>
    <xdr:to>
      <xdr:col>24</xdr:col>
      <xdr:colOff>63500</xdr:colOff>
      <xdr:row>81</xdr:row>
      <xdr:rowOff>72389</xdr:rowOff>
    </xdr:to>
    <xdr:cxnSp macro="">
      <xdr:nvCxnSpPr>
        <xdr:cNvPr id="295" name="直線コネクタ 294">
          <a:extLst>
            <a:ext uri="{FF2B5EF4-FFF2-40B4-BE49-F238E27FC236}">
              <a16:creationId xmlns:a16="http://schemas.microsoft.com/office/drawing/2014/main" id="{656F75C7-8E8C-46C5-A4D9-5352F20E9D5E}"/>
            </a:ext>
          </a:extLst>
        </xdr:cNvPr>
        <xdr:cNvCxnSpPr/>
      </xdr:nvCxnSpPr>
      <xdr:spPr>
        <a:xfrm>
          <a:off x="3797300" y="1392745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128270</xdr:rowOff>
    </xdr:from>
    <xdr:to>
      <xdr:col>15</xdr:col>
      <xdr:colOff>101600</xdr:colOff>
      <xdr:row>81</xdr:row>
      <xdr:rowOff>58420</xdr:rowOff>
    </xdr:to>
    <xdr:sp macro="" textlink="">
      <xdr:nvSpPr>
        <xdr:cNvPr id="296" name="楕円 295">
          <a:extLst>
            <a:ext uri="{FF2B5EF4-FFF2-40B4-BE49-F238E27FC236}">
              <a16:creationId xmlns:a16="http://schemas.microsoft.com/office/drawing/2014/main" id="{30EBB6D4-F2E9-4652-91B6-B37E385E7812}"/>
            </a:ext>
          </a:extLst>
        </xdr:cNvPr>
        <xdr:cNvSpPr/>
      </xdr:nvSpPr>
      <xdr:spPr>
        <a:xfrm>
          <a:off x="2857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xdr:rowOff>
    </xdr:from>
    <xdr:to>
      <xdr:col>19</xdr:col>
      <xdr:colOff>177800</xdr:colOff>
      <xdr:row>81</xdr:row>
      <xdr:rowOff>40005</xdr:rowOff>
    </xdr:to>
    <xdr:cxnSp macro="">
      <xdr:nvCxnSpPr>
        <xdr:cNvPr id="297" name="直線コネクタ 296">
          <a:extLst>
            <a:ext uri="{FF2B5EF4-FFF2-40B4-BE49-F238E27FC236}">
              <a16:creationId xmlns:a16="http://schemas.microsoft.com/office/drawing/2014/main" id="{E90B9557-636F-40C4-BB25-40355DC93890}"/>
            </a:ext>
          </a:extLst>
        </xdr:cNvPr>
        <xdr:cNvCxnSpPr/>
      </xdr:nvCxnSpPr>
      <xdr:spPr>
        <a:xfrm>
          <a:off x="2908300" y="138950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109220</xdr:rowOff>
    </xdr:from>
    <xdr:to>
      <xdr:col>10</xdr:col>
      <xdr:colOff>165100</xdr:colOff>
      <xdr:row>81</xdr:row>
      <xdr:rowOff>39370</xdr:rowOff>
    </xdr:to>
    <xdr:sp macro="" textlink="">
      <xdr:nvSpPr>
        <xdr:cNvPr id="298" name="楕円 297">
          <a:extLst>
            <a:ext uri="{FF2B5EF4-FFF2-40B4-BE49-F238E27FC236}">
              <a16:creationId xmlns:a16="http://schemas.microsoft.com/office/drawing/2014/main" id="{667D4A6A-7AB1-417F-9FF6-48F8A5224520}"/>
            </a:ext>
          </a:extLst>
        </xdr:cNvPr>
        <xdr:cNvSpPr/>
      </xdr:nvSpPr>
      <xdr:spPr>
        <a:xfrm>
          <a:off x="1968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160020</xdr:rowOff>
    </xdr:from>
    <xdr:to>
      <xdr:col>15</xdr:col>
      <xdr:colOff>50800</xdr:colOff>
      <xdr:row>81</xdr:row>
      <xdr:rowOff>7620</xdr:rowOff>
    </xdr:to>
    <xdr:cxnSp macro="">
      <xdr:nvCxnSpPr>
        <xdr:cNvPr id="299" name="直線コネクタ 298">
          <a:extLst>
            <a:ext uri="{FF2B5EF4-FFF2-40B4-BE49-F238E27FC236}">
              <a16:creationId xmlns:a16="http://schemas.microsoft.com/office/drawing/2014/main" id="{B10C98CF-2A37-4679-92CA-A0E25E4B5B2E}"/>
            </a:ext>
          </a:extLst>
        </xdr:cNvPr>
        <xdr:cNvCxnSpPr/>
      </xdr:nvCxnSpPr>
      <xdr:spPr>
        <a:xfrm>
          <a:off x="2019300" y="138760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00" name="n_1aveValue【公営住宅】&#10;有形固定資産減価償却率">
          <a:extLst>
            <a:ext uri="{FF2B5EF4-FFF2-40B4-BE49-F238E27FC236}">
              <a16:creationId xmlns:a16="http://schemas.microsoft.com/office/drawing/2014/main" id="{B62141EF-0B1D-4321-947B-73D5B66A09DA}"/>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01" name="n_2aveValue【公営住宅】&#10;有形固定資産減価償却率">
          <a:extLst>
            <a:ext uri="{FF2B5EF4-FFF2-40B4-BE49-F238E27FC236}">
              <a16:creationId xmlns:a16="http://schemas.microsoft.com/office/drawing/2014/main" id="{CA8A7906-A413-49EE-9F3A-6C96BD37F9B5}"/>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02" name="n_3aveValue【公営住宅】&#10;有形固定資産減価償却率">
          <a:extLst>
            <a:ext uri="{FF2B5EF4-FFF2-40B4-BE49-F238E27FC236}">
              <a16:creationId xmlns:a16="http://schemas.microsoft.com/office/drawing/2014/main" id="{823CCCC8-F3F6-48EC-A0BD-88B412BF8CAC}"/>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03" name="n_4aveValue【公営住宅】&#10;有形固定資産減価償却率">
          <a:extLst>
            <a:ext uri="{FF2B5EF4-FFF2-40B4-BE49-F238E27FC236}">
              <a16:creationId xmlns:a16="http://schemas.microsoft.com/office/drawing/2014/main" id="{02C88B3A-596B-470C-8D2E-5DD0BFE600B7}"/>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107332</xdr:rowOff>
    </xdr:from>
    <xdr:ext cx="405111" cy="259045"/>
    <xdr:sp macro="" textlink="">
      <xdr:nvSpPr>
        <xdr:cNvPr id="304" name="n_1mainValue【公営住宅】&#10;有形固定資産減価償却率">
          <a:extLst>
            <a:ext uri="{FF2B5EF4-FFF2-40B4-BE49-F238E27FC236}">
              <a16:creationId xmlns:a16="http://schemas.microsoft.com/office/drawing/2014/main" id="{50652E05-56C1-4BD3-B69C-5B8A762DA96E}"/>
            </a:ext>
          </a:extLst>
        </xdr:cNvPr>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74947</xdr:rowOff>
    </xdr:from>
    <xdr:ext cx="405111" cy="259045"/>
    <xdr:sp macro="" textlink="">
      <xdr:nvSpPr>
        <xdr:cNvPr id="305" name="n_2mainValue【公営住宅】&#10;有形固定資産減価償却率">
          <a:extLst>
            <a:ext uri="{FF2B5EF4-FFF2-40B4-BE49-F238E27FC236}">
              <a16:creationId xmlns:a16="http://schemas.microsoft.com/office/drawing/2014/main" id="{AD0B0CAF-4986-471B-9428-A84387123259}"/>
            </a:ext>
          </a:extLst>
        </xdr:cNvPr>
        <xdr:cNvSpPr txBox="1"/>
      </xdr:nvSpPr>
      <xdr:spPr>
        <a:xfrm>
          <a:off x="2705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55897</xdr:rowOff>
    </xdr:from>
    <xdr:ext cx="405111" cy="259045"/>
    <xdr:sp macro="" textlink="">
      <xdr:nvSpPr>
        <xdr:cNvPr id="306" name="n_3mainValue【公営住宅】&#10;有形固定資産減価償却率">
          <a:extLst>
            <a:ext uri="{FF2B5EF4-FFF2-40B4-BE49-F238E27FC236}">
              <a16:creationId xmlns:a16="http://schemas.microsoft.com/office/drawing/2014/main" id="{D99451B8-70AB-4C04-8967-8788991099A6}"/>
            </a:ext>
          </a:extLst>
        </xdr:cNvPr>
        <xdr:cNvSpPr txBox="1"/>
      </xdr:nvSpPr>
      <xdr:spPr>
        <a:xfrm>
          <a:off x="1816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7793C46B-99B6-49AA-B762-5E5FE933000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D8AF0FA1-B411-41E1-97E5-C6040CB97C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F2902A3D-E178-4C78-9FF8-426D647A610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5AE27A01-68D0-4B91-8BFB-1EA098C283F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FE468617-11A1-4538-A267-116F1A06290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91D67E03-89F2-4EDC-9C22-E84D29D4F13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E349428F-E6E9-4A65-A16E-AFCD8FC6FD8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F78EBF80-46A2-4EB8-B065-F29064B4AF9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A9C6B063-B706-47C2-9B3C-55DF58ADDC3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3FADC551-498E-4A6C-98B0-99DD0C7CBE2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7" name="直線コネクタ 316">
          <a:extLst>
            <a:ext uri="{FF2B5EF4-FFF2-40B4-BE49-F238E27FC236}">
              <a16:creationId xmlns:a16="http://schemas.microsoft.com/office/drawing/2014/main" id="{F1FD4C0F-1DA8-4A9F-B559-BD70C022122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8" name="テキスト ボックス 317">
          <a:extLst>
            <a:ext uri="{FF2B5EF4-FFF2-40B4-BE49-F238E27FC236}">
              <a16:creationId xmlns:a16="http://schemas.microsoft.com/office/drawing/2014/main" id="{C05B6EB4-B659-4000-9F82-83BFC627F46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9" name="直線コネクタ 318">
          <a:extLst>
            <a:ext uri="{FF2B5EF4-FFF2-40B4-BE49-F238E27FC236}">
              <a16:creationId xmlns:a16="http://schemas.microsoft.com/office/drawing/2014/main" id="{84061E87-E01C-4970-8EA4-3EA1F4B08F0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20" name="テキスト ボックス 319">
          <a:extLst>
            <a:ext uri="{FF2B5EF4-FFF2-40B4-BE49-F238E27FC236}">
              <a16:creationId xmlns:a16="http://schemas.microsoft.com/office/drawing/2014/main" id="{E765CCFC-5AE0-4507-8EF9-5351A225F0FD}"/>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1" name="直線コネクタ 320">
          <a:extLst>
            <a:ext uri="{FF2B5EF4-FFF2-40B4-BE49-F238E27FC236}">
              <a16:creationId xmlns:a16="http://schemas.microsoft.com/office/drawing/2014/main" id="{9D16867C-C2D2-4A92-BAC7-EF5D47C90E0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2" name="テキスト ボックス 321">
          <a:extLst>
            <a:ext uri="{FF2B5EF4-FFF2-40B4-BE49-F238E27FC236}">
              <a16:creationId xmlns:a16="http://schemas.microsoft.com/office/drawing/2014/main" id="{0A280635-E527-447B-961E-76B51514B0AE}"/>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3" name="直線コネクタ 322">
          <a:extLst>
            <a:ext uri="{FF2B5EF4-FFF2-40B4-BE49-F238E27FC236}">
              <a16:creationId xmlns:a16="http://schemas.microsoft.com/office/drawing/2014/main" id="{795A3415-DDB2-4BA2-8856-66094E5ACE7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4" name="テキスト ボックス 323">
          <a:extLst>
            <a:ext uri="{FF2B5EF4-FFF2-40B4-BE49-F238E27FC236}">
              <a16:creationId xmlns:a16="http://schemas.microsoft.com/office/drawing/2014/main" id="{339E8CF2-8FF5-4B08-A9CB-A8AE3C13AD5B}"/>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51C7A4C5-0919-47E1-8194-3C921A8DAC7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6" name="テキスト ボックス 325">
          <a:extLst>
            <a:ext uri="{FF2B5EF4-FFF2-40B4-BE49-F238E27FC236}">
              <a16:creationId xmlns:a16="http://schemas.microsoft.com/office/drawing/2014/main" id="{82C8AA12-241C-43C9-A031-158C5033292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B3FE22F3-89F1-42A7-926B-26FCC5A6438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28" name="直線コネクタ 327">
          <a:extLst>
            <a:ext uri="{FF2B5EF4-FFF2-40B4-BE49-F238E27FC236}">
              <a16:creationId xmlns:a16="http://schemas.microsoft.com/office/drawing/2014/main" id="{B0224F3D-48A6-45A5-8A7D-3C7C3C89715E}"/>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29" name="【公営住宅】&#10;一人当たり面積最小値テキスト">
          <a:extLst>
            <a:ext uri="{FF2B5EF4-FFF2-40B4-BE49-F238E27FC236}">
              <a16:creationId xmlns:a16="http://schemas.microsoft.com/office/drawing/2014/main" id="{CD5B8877-24D0-4D77-BAED-36F4F7308617}"/>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30" name="直線コネクタ 329">
          <a:extLst>
            <a:ext uri="{FF2B5EF4-FFF2-40B4-BE49-F238E27FC236}">
              <a16:creationId xmlns:a16="http://schemas.microsoft.com/office/drawing/2014/main" id="{82E6A98F-2D08-49DE-8F62-B3AEF0A9F003}"/>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31" name="【公営住宅】&#10;一人当たり面積最大値テキスト">
          <a:extLst>
            <a:ext uri="{FF2B5EF4-FFF2-40B4-BE49-F238E27FC236}">
              <a16:creationId xmlns:a16="http://schemas.microsoft.com/office/drawing/2014/main" id="{F84BB4CA-7BA1-4604-A15E-4E46D3363103}"/>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32" name="直線コネクタ 331">
          <a:extLst>
            <a:ext uri="{FF2B5EF4-FFF2-40B4-BE49-F238E27FC236}">
              <a16:creationId xmlns:a16="http://schemas.microsoft.com/office/drawing/2014/main" id="{D36D8E02-35F9-4997-8190-29BC60397837}"/>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33" name="【公営住宅】&#10;一人当たり面積平均値テキスト">
          <a:extLst>
            <a:ext uri="{FF2B5EF4-FFF2-40B4-BE49-F238E27FC236}">
              <a16:creationId xmlns:a16="http://schemas.microsoft.com/office/drawing/2014/main" id="{CD5D3F53-1164-43BD-9061-EB9EDB006D9B}"/>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34" name="フローチャート: 判断 333">
          <a:extLst>
            <a:ext uri="{FF2B5EF4-FFF2-40B4-BE49-F238E27FC236}">
              <a16:creationId xmlns:a16="http://schemas.microsoft.com/office/drawing/2014/main" id="{A0D968A8-7A13-4275-89B1-5E40E825F025}"/>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35" name="フローチャート: 判断 334">
          <a:extLst>
            <a:ext uri="{FF2B5EF4-FFF2-40B4-BE49-F238E27FC236}">
              <a16:creationId xmlns:a16="http://schemas.microsoft.com/office/drawing/2014/main" id="{F8D0F088-0446-478C-A188-B12C6D12FAF4}"/>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36" name="フローチャート: 判断 335">
          <a:extLst>
            <a:ext uri="{FF2B5EF4-FFF2-40B4-BE49-F238E27FC236}">
              <a16:creationId xmlns:a16="http://schemas.microsoft.com/office/drawing/2014/main" id="{ED8A82D1-1307-461C-8637-03E2D3A7BA5F}"/>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37" name="フローチャート: 判断 336">
          <a:extLst>
            <a:ext uri="{FF2B5EF4-FFF2-40B4-BE49-F238E27FC236}">
              <a16:creationId xmlns:a16="http://schemas.microsoft.com/office/drawing/2014/main" id="{2A93B33D-32E9-4E54-89D7-D62C85E8000B}"/>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38" name="フローチャート: 判断 337">
          <a:extLst>
            <a:ext uri="{FF2B5EF4-FFF2-40B4-BE49-F238E27FC236}">
              <a16:creationId xmlns:a16="http://schemas.microsoft.com/office/drawing/2014/main" id="{ACB7ECF2-BB15-4800-A871-DEAFF6707F29}"/>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47CC9D70-3136-4D9B-9E09-DC48F41BB10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7A45A0FC-537B-4594-8A92-58B41C2A7E3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6790A548-FEB6-4A20-965A-333148C3FB4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E061961B-CC1E-405F-A590-95FDC711E13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C7172C22-26DE-42F2-89B2-7D962AB5C93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36449</xdr:rowOff>
    </xdr:from>
    <xdr:to>
      <xdr:col>55</xdr:col>
      <xdr:colOff>50800</xdr:colOff>
      <xdr:row>85</xdr:row>
      <xdr:rowOff>138049</xdr:rowOff>
    </xdr:to>
    <xdr:sp macro="" textlink="">
      <xdr:nvSpPr>
        <xdr:cNvPr id="344" name="楕円 343">
          <a:extLst>
            <a:ext uri="{FF2B5EF4-FFF2-40B4-BE49-F238E27FC236}">
              <a16:creationId xmlns:a16="http://schemas.microsoft.com/office/drawing/2014/main" id="{14C95552-A140-4F94-AE9C-EF764B96FDD1}"/>
            </a:ext>
          </a:extLst>
        </xdr:cNvPr>
        <xdr:cNvSpPr/>
      </xdr:nvSpPr>
      <xdr:spPr>
        <a:xfrm>
          <a:off x="10426700" y="1460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167276</xdr:rowOff>
    </xdr:from>
    <xdr:ext cx="469744" cy="259045"/>
    <xdr:sp macro="" textlink="">
      <xdr:nvSpPr>
        <xdr:cNvPr id="345" name="【公営住宅】&#10;一人当たり面積該当値テキスト">
          <a:extLst>
            <a:ext uri="{FF2B5EF4-FFF2-40B4-BE49-F238E27FC236}">
              <a16:creationId xmlns:a16="http://schemas.microsoft.com/office/drawing/2014/main" id="{B09DD500-B326-4FFA-845D-B37854E7E6D2}"/>
            </a:ext>
          </a:extLst>
        </xdr:cNvPr>
        <xdr:cNvSpPr txBox="1"/>
      </xdr:nvSpPr>
      <xdr:spPr>
        <a:xfrm>
          <a:off x="10515600" y="1439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37364</xdr:rowOff>
    </xdr:from>
    <xdr:to>
      <xdr:col>50</xdr:col>
      <xdr:colOff>165100</xdr:colOff>
      <xdr:row>85</xdr:row>
      <xdr:rowOff>138964</xdr:rowOff>
    </xdr:to>
    <xdr:sp macro="" textlink="">
      <xdr:nvSpPr>
        <xdr:cNvPr id="346" name="楕円 345">
          <a:extLst>
            <a:ext uri="{FF2B5EF4-FFF2-40B4-BE49-F238E27FC236}">
              <a16:creationId xmlns:a16="http://schemas.microsoft.com/office/drawing/2014/main" id="{3E99DF6B-7B1C-4C60-B256-CE7121AB5F6B}"/>
            </a:ext>
          </a:extLst>
        </xdr:cNvPr>
        <xdr:cNvSpPr/>
      </xdr:nvSpPr>
      <xdr:spPr>
        <a:xfrm>
          <a:off x="9588500" y="1461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87249</xdr:rowOff>
    </xdr:from>
    <xdr:to>
      <xdr:col>55</xdr:col>
      <xdr:colOff>0</xdr:colOff>
      <xdr:row>85</xdr:row>
      <xdr:rowOff>88164</xdr:rowOff>
    </xdr:to>
    <xdr:cxnSp macro="">
      <xdr:nvCxnSpPr>
        <xdr:cNvPr id="347" name="直線コネクタ 346">
          <a:extLst>
            <a:ext uri="{FF2B5EF4-FFF2-40B4-BE49-F238E27FC236}">
              <a16:creationId xmlns:a16="http://schemas.microsoft.com/office/drawing/2014/main" id="{9C6ADCF6-CA02-4941-B0E7-6D4A0C2A0C34}"/>
            </a:ext>
          </a:extLst>
        </xdr:cNvPr>
        <xdr:cNvCxnSpPr/>
      </xdr:nvCxnSpPr>
      <xdr:spPr>
        <a:xfrm flipV="1">
          <a:off x="9639300" y="1466049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38187</xdr:rowOff>
    </xdr:from>
    <xdr:to>
      <xdr:col>46</xdr:col>
      <xdr:colOff>38100</xdr:colOff>
      <xdr:row>85</xdr:row>
      <xdr:rowOff>139787</xdr:rowOff>
    </xdr:to>
    <xdr:sp macro="" textlink="">
      <xdr:nvSpPr>
        <xdr:cNvPr id="348" name="楕円 347">
          <a:extLst>
            <a:ext uri="{FF2B5EF4-FFF2-40B4-BE49-F238E27FC236}">
              <a16:creationId xmlns:a16="http://schemas.microsoft.com/office/drawing/2014/main" id="{F028D019-D588-459C-BF3C-512F7B8E835A}"/>
            </a:ext>
          </a:extLst>
        </xdr:cNvPr>
        <xdr:cNvSpPr/>
      </xdr:nvSpPr>
      <xdr:spPr>
        <a:xfrm>
          <a:off x="8699500" y="1461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88164</xdr:rowOff>
    </xdr:from>
    <xdr:to>
      <xdr:col>50</xdr:col>
      <xdr:colOff>114300</xdr:colOff>
      <xdr:row>85</xdr:row>
      <xdr:rowOff>88987</xdr:rowOff>
    </xdr:to>
    <xdr:cxnSp macro="">
      <xdr:nvCxnSpPr>
        <xdr:cNvPr id="349" name="直線コネクタ 348">
          <a:extLst>
            <a:ext uri="{FF2B5EF4-FFF2-40B4-BE49-F238E27FC236}">
              <a16:creationId xmlns:a16="http://schemas.microsoft.com/office/drawing/2014/main" id="{59D2399A-3371-4F88-8E91-B00768140BEF}"/>
            </a:ext>
          </a:extLst>
        </xdr:cNvPr>
        <xdr:cNvCxnSpPr/>
      </xdr:nvCxnSpPr>
      <xdr:spPr>
        <a:xfrm flipV="1">
          <a:off x="8750300" y="1466141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40336</xdr:rowOff>
    </xdr:from>
    <xdr:to>
      <xdr:col>41</xdr:col>
      <xdr:colOff>101600</xdr:colOff>
      <xdr:row>85</xdr:row>
      <xdr:rowOff>141936</xdr:rowOff>
    </xdr:to>
    <xdr:sp macro="" textlink="">
      <xdr:nvSpPr>
        <xdr:cNvPr id="350" name="楕円 349">
          <a:extLst>
            <a:ext uri="{FF2B5EF4-FFF2-40B4-BE49-F238E27FC236}">
              <a16:creationId xmlns:a16="http://schemas.microsoft.com/office/drawing/2014/main" id="{782DA7F1-C64B-4DAC-BA5A-54FCB9462AA2}"/>
            </a:ext>
          </a:extLst>
        </xdr:cNvPr>
        <xdr:cNvSpPr/>
      </xdr:nvSpPr>
      <xdr:spPr>
        <a:xfrm>
          <a:off x="7810500" y="146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88987</xdr:rowOff>
    </xdr:from>
    <xdr:to>
      <xdr:col>45</xdr:col>
      <xdr:colOff>177800</xdr:colOff>
      <xdr:row>85</xdr:row>
      <xdr:rowOff>91136</xdr:rowOff>
    </xdr:to>
    <xdr:cxnSp macro="">
      <xdr:nvCxnSpPr>
        <xdr:cNvPr id="351" name="直線コネクタ 350">
          <a:extLst>
            <a:ext uri="{FF2B5EF4-FFF2-40B4-BE49-F238E27FC236}">
              <a16:creationId xmlns:a16="http://schemas.microsoft.com/office/drawing/2014/main" id="{1C7F8711-EE4C-4A29-B2F8-1CA485CA1412}"/>
            </a:ext>
          </a:extLst>
        </xdr:cNvPr>
        <xdr:cNvCxnSpPr/>
      </xdr:nvCxnSpPr>
      <xdr:spPr>
        <a:xfrm flipV="1">
          <a:off x="7861300" y="14662237"/>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52" name="n_1aveValue【公営住宅】&#10;一人当たり面積">
          <a:extLst>
            <a:ext uri="{FF2B5EF4-FFF2-40B4-BE49-F238E27FC236}">
              <a16:creationId xmlns:a16="http://schemas.microsoft.com/office/drawing/2014/main" id="{2CBFEE22-19E3-4FD5-AF7B-2818B547E74C}"/>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53" name="n_2aveValue【公営住宅】&#10;一人当たり面積">
          <a:extLst>
            <a:ext uri="{FF2B5EF4-FFF2-40B4-BE49-F238E27FC236}">
              <a16:creationId xmlns:a16="http://schemas.microsoft.com/office/drawing/2014/main" id="{F0E53CF0-E63C-4AB2-9176-269D20AB5B5E}"/>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54" name="n_3aveValue【公営住宅】&#10;一人当たり面積">
          <a:extLst>
            <a:ext uri="{FF2B5EF4-FFF2-40B4-BE49-F238E27FC236}">
              <a16:creationId xmlns:a16="http://schemas.microsoft.com/office/drawing/2014/main" id="{0D47E0E7-4001-4489-9F48-B4EB8ADFC72B}"/>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55" name="n_4aveValue【公営住宅】&#10;一人当たり面積">
          <a:extLst>
            <a:ext uri="{FF2B5EF4-FFF2-40B4-BE49-F238E27FC236}">
              <a16:creationId xmlns:a16="http://schemas.microsoft.com/office/drawing/2014/main" id="{D7205CFC-087E-4055-9982-11F7D52365A9}"/>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155491</xdr:rowOff>
    </xdr:from>
    <xdr:ext cx="469744" cy="259045"/>
    <xdr:sp macro="" textlink="">
      <xdr:nvSpPr>
        <xdr:cNvPr id="356" name="n_1mainValue【公営住宅】&#10;一人当たり面積">
          <a:extLst>
            <a:ext uri="{FF2B5EF4-FFF2-40B4-BE49-F238E27FC236}">
              <a16:creationId xmlns:a16="http://schemas.microsoft.com/office/drawing/2014/main" id="{713C8246-84F4-44C8-82C0-725DED26C70F}"/>
            </a:ext>
          </a:extLst>
        </xdr:cNvPr>
        <xdr:cNvSpPr txBox="1"/>
      </xdr:nvSpPr>
      <xdr:spPr>
        <a:xfrm>
          <a:off x="9391727" y="1438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156314</xdr:rowOff>
    </xdr:from>
    <xdr:ext cx="469744" cy="259045"/>
    <xdr:sp macro="" textlink="">
      <xdr:nvSpPr>
        <xdr:cNvPr id="357" name="n_2mainValue【公営住宅】&#10;一人当たり面積">
          <a:extLst>
            <a:ext uri="{FF2B5EF4-FFF2-40B4-BE49-F238E27FC236}">
              <a16:creationId xmlns:a16="http://schemas.microsoft.com/office/drawing/2014/main" id="{D6DDB94F-EB6F-415D-9ABE-E8EB8838B6DA}"/>
            </a:ext>
          </a:extLst>
        </xdr:cNvPr>
        <xdr:cNvSpPr txBox="1"/>
      </xdr:nvSpPr>
      <xdr:spPr>
        <a:xfrm>
          <a:off x="8515427" y="1438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158463</xdr:rowOff>
    </xdr:from>
    <xdr:ext cx="469744" cy="259045"/>
    <xdr:sp macro="" textlink="">
      <xdr:nvSpPr>
        <xdr:cNvPr id="358" name="n_3mainValue【公営住宅】&#10;一人当たり面積">
          <a:extLst>
            <a:ext uri="{FF2B5EF4-FFF2-40B4-BE49-F238E27FC236}">
              <a16:creationId xmlns:a16="http://schemas.microsoft.com/office/drawing/2014/main" id="{05122CA4-3A87-42CE-B4B1-2DCF5EE716E2}"/>
            </a:ext>
          </a:extLst>
        </xdr:cNvPr>
        <xdr:cNvSpPr txBox="1"/>
      </xdr:nvSpPr>
      <xdr:spPr>
        <a:xfrm>
          <a:off x="7626427" y="1438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69A5F5A3-28C7-41E7-B9E8-6AD064FD280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16AB4C33-B5BE-40F8-9922-AFB863CBFD8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A666E8B4-8BED-461F-AE81-785543F5FD7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05F10A91-48F4-44A4-8499-0FE465934B8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D8DD2FCF-7F49-49CB-AA08-98CBC19903C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77032457-7505-479D-8DEC-6B8B7DE7804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32887FA7-4B4D-4446-B1EB-5DAB08CFB37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3FB864BB-57FC-449E-B17E-4869F60579C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3D5DCBA5-F26F-48D4-A6DA-FF0102C643B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EE80CBFB-5E30-4A32-A6D9-09E7843ED5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AF2EC7AD-5578-4468-9093-7CC9E4F6ED2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660FDA8C-4A79-4A1B-968C-DBE5859A2E9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C98ABC59-B5ED-4012-9187-3A771A44D89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F0CA014D-5899-4C15-BC11-EDD42D01395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FCC8B1CB-87FE-49F4-8D97-29D344D5597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DE18072A-0E81-48C9-AB84-ADB3CC5C092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4640A4B7-C28E-4500-A746-7D1FC8BFA30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F97EBC74-6C0C-48DF-9B18-BD7628BF4B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00CB753C-1FCE-4A30-82D0-6C3751C9744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135334F0-B20C-48C3-A007-2FB1F58AFDF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6BAD3CC6-9706-461D-831B-D4F7594B954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FB5D9750-AA40-471C-9676-24C22E61CCF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4421E3DD-08D4-484A-8DD9-AF6D07091D9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CB25B3DC-47D3-45F7-A3C2-513F0A838BE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550B1821-F77B-4E66-8213-3951A71900F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76C0FAA3-162E-4700-BA73-CCB476AE727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E534BA8B-7D03-4571-8716-020A536FC66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6" name="直線コネクタ 385">
          <a:extLst>
            <a:ext uri="{FF2B5EF4-FFF2-40B4-BE49-F238E27FC236}">
              <a16:creationId xmlns:a16="http://schemas.microsoft.com/office/drawing/2014/main" id="{C4402439-B6D2-4FD2-86A3-4B8833676B1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7" name="テキスト ボックス 386">
          <a:extLst>
            <a:ext uri="{FF2B5EF4-FFF2-40B4-BE49-F238E27FC236}">
              <a16:creationId xmlns:a16="http://schemas.microsoft.com/office/drawing/2014/main" id="{5643DFF2-6234-43A8-8B2D-9DE57ABA17B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8" name="直線コネクタ 387">
          <a:extLst>
            <a:ext uri="{FF2B5EF4-FFF2-40B4-BE49-F238E27FC236}">
              <a16:creationId xmlns:a16="http://schemas.microsoft.com/office/drawing/2014/main" id="{CF501804-82B7-4CE6-9096-FA0DBB84220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9" name="テキスト ボックス 388">
          <a:extLst>
            <a:ext uri="{FF2B5EF4-FFF2-40B4-BE49-F238E27FC236}">
              <a16:creationId xmlns:a16="http://schemas.microsoft.com/office/drawing/2014/main" id="{B19130AB-E7C4-4C84-9FC0-A2083E674B8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0" name="直線コネクタ 389">
          <a:extLst>
            <a:ext uri="{FF2B5EF4-FFF2-40B4-BE49-F238E27FC236}">
              <a16:creationId xmlns:a16="http://schemas.microsoft.com/office/drawing/2014/main" id="{BCB1835E-C1EE-4098-9618-463239AAF5A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1" name="テキスト ボックス 390">
          <a:extLst>
            <a:ext uri="{FF2B5EF4-FFF2-40B4-BE49-F238E27FC236}">
              <a16:creationId xmlns:a16="http://schemas.microsoft.com/office/drawing/2014/main" id="{C4FDB0FC-29E3-4509-A3B3-D1D93A70131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2" name="直線コネクタ 391">
          <a:extLst>
            <a:ext uri="{FF2B5EF4-FFF2-40B4-BE49-F238E27FC236}">
              <a16:creationId xmlns:a16="http://schemas.microsoft.com/office/drawing/2014/main" id="{00ABA803-2BA0-4F9D-A50E-CCACCFA92E2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3" name="テキスト ボックス 392">
          <a:extLst>
            <a:ext uri="{FF2B5EF4-FFF2-40B4-BE49-F238E27FC236}">
              <a16:creationId xmlns:a16="http://schemas.microsoft.com/office/drawing/2014/main" id="{839222D4-6953-4FD1-BE3C-11381228EA5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4" name="直線コネクタ 393">
          <a:extLst>
            <a:ext uri="{FF2B5EF4-FFF2-40B4-BE49-F238E27FC236}">
              <a16:creationId xmlns:a16="http://schemas.microsoft.com/office/drawing/2014/main" id="{AC7D7FEB-0FD8-4626-9D5B-8A9A416E226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5" name="テキスト ボックス 394">
          <a:extLst>
            <a:ext uri="{FF2B5EF4-FFF2-40B4-BE49-F238E27FC236}">
              <a16:creationId xmlns:a16="http://schemas.microsoft.com/office/drawing/2014/main" id="{2CE126CB-183D-4FEE-BAF3-BCAE9CF6B91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6" name="直線コネクタ 395">
          <a:extLst>
            <a:ext uri="{FF2B5EF4-FFF2-40B4-BE49-F238E27FC236}">
              <a16:creationId xmlns:a16="http://schemas.microsoft.com/office/drawing/2014/main" id="{ACBE35EF-3ABA-4F4A-86C2-A07F046D200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7" name="テキスト ボックス 396">
          <a:extLst>
            <a:ext uri="{FF2B5EF4-FFF2-40B4-BE49-F238E27FC236}">
              <a16:creationId xmlns:a16="http://schemas.microsoft.com/office/drawing/2014/main" id="{82DDCC85-DA88-4832-87B2-FBE7A367C51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0E80DD25-47FB-465D-9116-4EBB7EE9280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a:extLst>
            <a:ext uri="{FF2B5EF4-FFF2-40B4-BE49-F238E27FC236}">
              <a16:creationId xmlns:a16="http://schemas.microsoft.com/office/drawing/2014/main" id="{617C2344-9596-4156-AE31-75D3496D513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00" name="直線コネクタ 399">
          <a:extLst>
            <a:ext uri="{FF2B5EF4-FFF2-40B4-BE49-F238E27FC236}">
              <a16:creationId xmlns:a16="http://schemas.microsoft.com/office/drawing/2014/main" id="{A3D61642-D905-4943-B5A6-0BCD3B837E17}"/>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1" name="【認定こども園・幼稚園・保育所】&#10;有形固定資産減価償却率最小値テキスト">
          <a:extLst>
            <a:ext uri="{FF2B5EF4-FFF2-40B4-BE49-F238E27FC236}">
              <a16:creationId xmlns:a16="http://schemas.microsoft.com/office/drawing/2014/main" id="{E8322008-7AA3-4C2F-AD8C-78F23C04EAA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2" name="直線コネクタ 401">
          <a:extLst>
            <a:ext uri="{FF2B5EF4-FFF2-40B4-BE49-F238E27FC236}">
              <a16:creationId xmlns:a16="http://schemas.microsoft.com/office/drawing/2014/main" id="{2EB46AB6-2EC2-4F23-89AB-E207E2A6B65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03" name="【認定こども園・幼稚園・保育所】&#10;有形固定資産減価償却率最大値テキスト">
          <a:extLst>
            <a:ext uri="{FF2B5EF4-FFF2-40B4-BE49-F238E27FC236}">
              <a16:creationId xmlns:a16="http://schemas.microsoft.com/office/drawing/2014/main" id="{59170E4A-0D81-41AC-8611-129A38831E1F}"/>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04" name="直線コネクタ 403">
          <a:extLst>
            <a:ext uri="{FF2B5EF4-FFF2-40B4-BE49-F238E27FC236}">
              <a16:creationId xmlns:a16="http://schemas.microsoft.com/office/drawing/2014/main" id="{D2CBAF9E-454B-4CA7-9F69-5D07AFBB5C3C}"/>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05" name="【認定こども園・幼稚園・保育所】&#10;有形固定資産減価償却率平均値テキスト">
          <a:extLst>
            <a:ext uri="{FF2B5EF4-FFF2-40B4-BE49-F238E27FC236}">
              <a16:creationId xmlns:a16="http://schemas.microsoft.com/office/drawing/2014/main" id="{7A9D4358-5944-4FF5-9698-50FA42616677}"/>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06" name="フローチャート: 判断 405">
          <a:extLst>
            <a:ext uri="{FF2B5EF4-FFF2-40B4-BE49-F238E27FC236}">
              <a16:creationId xmlns:a16="http://schemas.microsoft.com/office/drawing/2014/main" id="{08DB39E0-0629-43CA-84FD-F9E49B60F8EC}"/>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07" name="フローチャート: 判断 406">
          <a:extLst>
            <a:ext uri="{FF2B5EF4-FFF2-40B4-BE49-F238E27FC236}">
              <a16:creationId xmlns:a16="http://schemas.microsoft.com/office/drawing/2014/main" id="{F4C6CFA8-9910-46D6-A6F2-D58D59919EFC}"/>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08" name="フローチャート: 判断 407">
          <a:extLst>
            <a:ext uri="{FF2B5EF4-FFF2-40B4-BE49-F238E27FC236}">
              <a16:creationId xmlns:a16="http://schemas.microsoft.com/office/drawing/2014/main" id="{6861FB47-DF80-409A-A2EA-520AB1233C2A}"/>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09" name="フローチャート: 判断 408">
          <a:extLst>
            <a:ext uri="{FF2B5EF4-FFF2-40B4-BE49-F238E27FC236}">
              <a16:creationId xmlns:a16="http://schemas.microsoft.com/office/drawing/2014/main" id="{358E300C-DCB5-4055-8B41-088ED5960681}"/>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10" name="フローチャート: 判断 409">
          <a:extLst>
            <a:ext uri="{FF2B5EF4-FFF2-40B4-BE49-F238E27FC236}">
              <a16:creationId xmlns:a16="http://schemas.microsoft.com/office/drawing/2014/main" id="{2C028AC2-D4CE-4FAA-8EE7-14A3CAD3E8D1}"/>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795EE8FF-00E7-4C37-8D55-50D8FCB6A58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DE72C4B3-635A-4C7F-BE6F-748E94B31E2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98BE83CD-AB10-4716-8D25-932AD20F772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D170C32E-7193-4B92-92EC-DCAB4A949E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6F713AEF-EA07-4EA1-96D6-F4B9B630068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16" name="楕円 415">
          <a:extLst>
            <a:ext uri="{FF2B5EF4-FFF2-40B4-BE49-F238E27FC236}">
              <a16:creationId xmlns:a16="http://schemas.microsoft.com/office/drawing/2014/main" id="{0A673E8D-D7CB-4F06-87ED-22B09D56FE47}"/>
            </a:ext>
          </a:extLst>
        </xdr:cNvPr>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105427</xdr:rowOff>
    </xdr:from>
    <xdr:ext cx="405111" cy="259045"/>
    <xdr:sp macro="" textlink="">
      <xdr:nvSpPr>
        <xdr:cNvPr id="417" name="【認定こども園・幼稚園・保育所】&#10;有形固定資産減価償却率該当値テキスト">
          <a:extLst>
            <a:ext uri="{FF2B5EF4-FFF2-40B4-BE49-F238E27FC236}">
              <a16:creationId xmlns:a16="http://schemas.microsoft.com/office/drawing/2014/main" id="{851A872B-6A39-479A-8F07-4B5212F2183D}"/>
            </a:ext>
          </a:extLst>
        </xdr:cNvPr>
        <xdr:cNvSpPr txBox="1"/>
      </xdr:nvSpPr>
      <xdr:spPr>
        <a:xfrm>
          <a:off x="16357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7439</xdr:rowOff>
    </xdr:from>
    <xdr:to>
      <xdr:col>81</xdr:col>
      <xdr:colOff>101600</xdr:colOff>
      <xdr:row>37</xdr:row>
      <xdr:rowOff>109039</xdr:rowOff>
    </xdr:to>
    <xdr:sp macro="" textlink="">
      <xdr:nvSpPr>
        <xdr:cNvPr id="418" name="楕円 417">
          <a:extLst>
            <a:ext uri="{FF2B5EF4-FFF2-40B4-BE49-F238E27FC236}">
              <a16:creationId xmlns:a16="http://schemas.microsoft.com/office/drawing/2014/main" id="{97AB8B81-5E4C-4936-8F9C-6DE0D99174D2}"/>
            </a:ext>
          </a:extLst>
        </xdr:cNvPr>
        <xdr:cNvSpPr/>
      </xdr:nvSpPr>
      <xdr:spPr>
        <a:xfrm>
          <a:off x="15430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58239</xdr:rowOff>
    </xdr:from>
    <xdr:to>
      <xdr:col>85</xdr:col>
      <xdr:colOff>127000</xdr:colOff>
      <xdr:row>37</xdr:row>
      <xdr:rowOff>133350</xdr:rowOff>
    </xdr:to>
    <xdr:cxnSp macro="">
      <xdr:nvCxnSpPr>
        <xdr:cNvPr id="419" name="直線コネクタ 418">
          <a:extLst>
            <a:ext uri="{FF2B5EF4-FFF2-40B4-BE49-F238E27FC236}">
              <a16:creationId xmlns:a16="http://schemas.microsoft.com/office/drawing/2014/main" id="{BDF1EB5D-513D-4769-823E-9D97FCD66CE2}"/>
            </a:ext>
          </a:extLst>
        </xdr:cNvPr>
        <xdr:cNvCxnSpPr/>
      </xdr:nvCxnSpPr>
      <xdr:spPr>
        <a:xfrm>
          <a:off x="15481300" y="6401889"/>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103777</xdr:rowOff>
    </xdr:from>
    <xdr:to>
      <xdr:col>76</xdr:col>
      <xdr:colOff>165100</xdr:colOff>
      <xdr:row>37</xdr:row>
      <xdr:rowOff>33927</xdr:rowOff>
    </xdr:to>
    <xdr:sp macro="" textlink="">
      <xdr:nvSpPr>
        <xdr:cNvPr id="420" name="楕円 419">
          <a:extLst>
            <a:ext uri="{FF2B5EF4-FFF2-40B4-BE49-F238E27FC236}">
              <a16:creationId xmlns:a16="http://schemas.microsoft.com/office/drawing/2014/main" id="{4B03CAF7-C0D4-41F5-B455-7F03C49E2989}"/>
            </a:ext>
          </a:extLst>
        </xdr:cNvPr>
        <xdr:cNvSpPr/>
      </xdr:nvSpPr>
      <xdr:spPr>
        <a:xfrm>
          <a:off x="14541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154577</xdr:rowOff>
    </xdr:from>
    <xdr:to>
      <xdr:col>81</xdr:col>
      <xdr:colOff>50800</xdr:colOff>
      <xdr:row>37</xdr:row>
      <xdr:rowOff>58239</xdr:rowOff>
    </xdr:to>
    <xdr:cxnSp macro="">
      <xdr:nvCxnSpPr>
        <xdr:cNvPr id="421" name="直線コネクタ 420">
          <a:extLst>
            <a:ext uri="{FF2B5EF4-FFF2-40B4-BE49-F238E27FC236}">
              <a16:creationId xmlns:a16="http://schemas.microsoft.com/office/drawing/2014/main" id="{890E589A-E477-431B-9CE0-8152D8D76B2F}"/>
            </a:ext>
          </a:extLst>
        </xdr:cNvPr>
        <xdr:cNvCxnSpPr/>
      </xdr:nvCxnSpPr>
      <xdr:spPr>
        <a:xfrm>
          <a:off x="14592300" y="632677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22134</xdr:rowOff>
    </xdr:from>
    <xdr:to>
      <xdr:col>72</xdr:col>
      <xdr:colOff>38100</xdr:colOff>
      <xdr:row>34</xdr:row>
      <xdr:rowOff>123734</xdr:rowOff>
    </xdr:to>
    <xdr:sp macro="" textlink="">
      <xdr:nvSpPr>
        <xdr:cNvPr id="422" name="楕円 421">
          <a:extLst>
            <a:ext uri="{FF2B5EF4-FFF2-40B4-BE49-F238E27FC236}">
              <a16:creationId xmlns:a16="http://schemas.microsoft.com/office/drawing/2014/main" id="{03BE033F-E4E2-4BE4-BB2F-B201385248A7}"/>
            </a:ext>
          </a:extLst>
        </xdr:cNvPr>
        <xdr:cNvSpPr/>
      </xdr:nvSpPr>
      <xdr:spPr>
        <a:xfrm>
          <a:off x="13652500" y="58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72934</xdr:rowOff>
    </xdr:from>
    <xdr:to>
      <xdr:col>76</xdr:col>
      <xdr:colOff>114300</xdr:colOff>
      <xdr:row>36</xdr:row>
      <xdr:rowOff>154577</xdr:rowOff>
    </xdr:to>
    <xdr:cxnSp macro="">
      <xdr:nvCxnSpPr>
        <xdr:cNvPr id="423" name="直線コネクタ 422">
          <a:extLst>
            <a:ext uri="{FF2B5EF4-FFF2-40B4-BE49-F238E27FC236}">
              <a16:creationId xmlns:a16="http://schemas.microsoft.com/office/drawing/2014/main" id="{AFB08C86-309F-40F3-8834-25333571F059}"/>
            </a:ext>
          </a:extLst>
        </xdr:cNvPr>
        <xdr:cNvCxnSpPr/>
      </xdr:nvCxnSpPr>
      <xdr:spPr>
        <a:xfrm>
          <a:off x="13703300" y="5902234"/>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24" name="n_1aveValue【認定こども園・幼稚園・保育所】&#10;有形固定資産減価償却率">
          <a:extLst>
            <a:ext uri="{FF2B5EF4-FFF2-40B4-BE49-F238E27FC236}">
              <a16:creationId xmlns:a16="http://schemas.microsoft.com/office/drawing/2014/main" id="{713AFAF2-E4E6-4C93-9E0B-B5BF92F39EB2}"/>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25" name="n_2aveValue【認定こども園・幼稚園・保育所】&#10;有形固定資産減価償却率">
          <a:extLst>
            <a:ext uri="{FF2B5EF4-FFF2-40B4-BE49-F238E27FC236}">
              <a16:creationId xmlns:a16="http://schemas.microsoft.com/office/drawing/2014/main" id="{7A660C15-7A78-4B29-906A-32A614537BD7}"/>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26" name="n_3aveValue【認定こども園・幼稚園・保育所】&#10;有形固定資産減価償却率">
          <a:extLst>
            <a:ext uri="{FF2B5EF4-FFF2-40B4-BE49-F238E27FC236}">
              <a16:creationId xmlns:a16="http://schemas.microsoft.com/office/drawing/2014/main" id="{F5ACF8D5-59A6-4527-8B79-5DF7C07D4172}"/>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27" name="n_4aveValue【認定こども園・幼稚園・保育所】&#10;有形固定資産減価償却率">
          <a:extLst>
            <a:ext uri="{FF2B5EF4-FFF2-40B4-BE49-F238E27FC236}">
              <a16:creationId xmlns:a16="http://schemas.microsoft.com/office/drawing/2014/main" id="{DC4918B7-3D6D-4F36-AD60-7A775389914D}"/>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125566</xdr:rowOff>
    </xdr:from>
    <xdr:ext cx="405111" cy="259045"/>
    <xdr:sp macro="" textlink="">
      <xdr:nvSpPr>
        <xdr:cNvPr id="428" name="n_1mainValue【認定こども園・幼稚園・保育所】&#10;有形固定資産減価償却率">
          <a:extLst>
            <a:ext uri="{FF2B5EF4-FFF2-40B4-BE49-F238E27FC236}">
              <a16:creationId xmlns:a16="http://schemas.microsoft.com/office/drawing/2014/main" id="{3228E0ED-CD46-4735-9B62-688780BB5DA3}"/>
            </a:ext>
          </a:extLst>
        </xdr:cNvPr>
        <xdr:cNvSpPr txBox="1"/>
      </xdr:nvSpPr>
      <xdr:spPr>
        <a:xfrm>
          <a:off x="15266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50454</xdr:rowOff>
    </xdr:from>
    <xdr:ext cx="405111" cy="259045"/>
    <xdr:sp macro="" textlink="">
      <xdr:nvSpPr>
        <xdr:cNvPr id="429" name="n_2mainValue【認定こども園・幼稚園・保育所】&#10;有形固定資産減価償却率">
          <a:extLst>
            <a:ext uri="{FF2B5EF4-FFF2-40B4-BE49-F238E27FC236}">
              <a16:creationId xmlns:a16="http://schemas.microsoft.com/office/drawing/2014/main" id="{9C43396B-9376-48BD-9C9F-3F30B424AA97}"/>
            </a:ext>
          </a:extLst>
        </xdr:cNvPr>
        <xdr:cNvSpPr txBox="1"/>
      </xdr:nvSpPr>
      <xdr:spPr>
        <a:xfrm>
          <a:off x="14389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140261</xdr:rowOff>
    </xdr:from>
    <xdr:ext cx="405111" cy="259045"/>
    <xdr:sp macro="" textlink="">
      <xdr:nvSpPr>
        <xdr:cNvPr id="430" name="n_3mainValue【認定こども園・幼稚園・保育所】&#10;有形固定資産減価償却率">
          <a:extLst>
            <a:ext uri="{FF2B5EF4-FFF2-40B4-BE49-F238E27FC236}">
              <a16:creationId xmlns:a16="http://schemas.microsoft.com/office/drawing/2014/main" id="{8F805664-F125-4120-8081-ED0C80C1515C}"/>
            </a:ext>
          </a:extLst>
        </xdr:cNvPr>
        <xdr:cNvSpPr txBox="1"/>
      </xdr:nvSpPr>
      <xdr:spPr>
        <a:xfrm>
          <a:off x="13500744" y="562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a:extLst>
            <a:ext uri="{FF2B5EF4-FFF2-40B4-BE49-F238E27FC236}">
              <a16:creationId xmlns:a16="http://schemas.microsoft.com/office/drawing/2014/main" id="{BAF42102-EBB9-45EA-88C1-0D80D794876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a:extLst>
            <a:ext uri="{FF2B5EF4-FFF2-40B4-BE49-F238E27FC236}">
              <a16:creationId xmlns:a16="http://schemas.microsoft.com/office/drawing/2014/main" id="{FA963350-B542-4F88-AA21-FFB1C21564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a:extLst>
            <a:ext uri="{FF2B5EF4-FFF2-40B4-BE49-F238E27FC236}">
              <a16:creationId xmlns:a16="http://schemas.microsoft.com/office/drawing/2014/main" id="{03EB1C6D-7F4D-476F-AC75-9679CA9C074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a:extLst>
            <a:ext uri="{FF2B5EF4-FFF2-40B4-BE49-F238E27FC236}">
              <a16:creationId xmlns:a16="http://schemas.microsoft.com/office/drawing/2014/main" id="{01D2186E-78D6-4FEE-9C35-64D00B0FC3D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a:extLst>
            <a:ext uri="{FF2B5EF4-FFF2-40B4-BE49-F238E27FC236}">
              <a16:creationId xmlns:a16="http://schemas.microsoft.com/office/drawing/2014/main" id="{E97C9F6D-A23D-4DFA-A0D4-1D0238570DC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a:extLst>
            <a:ext uri="{FF2B5EF4-FFF2-40B4-BE49-F238E27FC236}">
              <a16:creationId xmlns:a16="http://schemas.microsoft.com/office/drawing/2014/main" id="{2DB6015A-41CE-4CBD-8560-D8DABF6EEE6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a:extLst>
            <a:ext uri="{FF2B5EF4-FFF2-40B4-BE49-F238E27FC236}">
              <a16:creationId xmlns:a16="http://schemas.microsoft.com/office/drawing/2014/main" id="{D8678A90-66EA-4809-B996-CE8CBDF0743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65B944AF-940B-45CE-ACFF-8DE849F828F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a:extLst>
            <a:ext uri="{FF2B5EF4-FFF2-40B4-BE49-F238E27FC236}">
              <a16:creationId xmlns:a16="http://schemas.microsoft.com/office/drawing/2014/main" id="{C326BDF9-C7C7-40DF-A9D3-FA442761733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a:extLst>
            <a:ext uri="{FF2B5EF4-FFF2-40B4-BE49-F238E27FC236}">
              <a16:creationId xmlns:a16="http://schemas.microsoft.com/office/drawing/2014/main" id="{4D361269-1ADC-4FC9-8161-CCF1A64EF7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1" name="直線コネクタ 440">
          <a:extLst>
            <a:ext uri="{FF2B5EF4-FFF2-40B4-BE49-F238E27FC236}">
              <a16:creationId xmlns:a16="http://schemas.microsoft.com/office/drawing/2014/main" id="{98835306-7EE5-443A-9DD0-D0EC9ED8665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2" name="テキスト ボックス 441">
          <a:extLst>
            <a:ext uri="{FF2B5EF4-FFF2-40B4-BE49-F238E27FC236}">
              <a16:creationId xmlns:a16="http://schemas.microsoft.com/office/drawing/2014/main" id="{1983200E-0302-4EDE-99DE-888C0C8916F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3" name="直線コネクタ 442">
          <a:extLst>
            <a:ext uri="{FF2B5EF4-FFF2-40B4-BE49-F238E27FC236}">
              <a16:creationId xmlns:a16="http://schemas.microsoft.com/office/drawing/2014/main" id="{C1EFE6E3-0046-4AE4-9300-4284FCF6B84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4" name="テキスト ボックス 443">
          <a:extLst>
            <a:ext uri="{FF2B5EF4-FFF2-40B4-BE49-F238E27FC236}">
              <a16:creationId xmlns:a16="http://schemas.microsoft.com/office/drawing/2014/main" id="{6A5BF1DD-2D1D-49CA-BB61-9F3B21EEB41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5" name="直線コネクタ 444">
          <a:extLst>
            <a:ext uri="{FF2B5EF4-FFF2-40B4-BE49-F238E27FC236}">
              <a16:creationId xmlns:a16="http://schemas.microsoft.com/office/drawing/2014/main" id="{6F03D8EB-A210-4FBD-8812-2E0F238AC87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6" name="テキスト ボックス 445">
          <a:extLst>
            <a:ext uri="{FF2B5EF4-FFF2-40B4-BE49-F238E27FC236}">
              <a16:creationId xmlns:a16="http://schemas.microsoft.com/office/drawing/2014/main" id="{58FB0EBF-501A-4A86-9A39-0E6CE00CE17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7" name="直線コネクタ 446">
          <a:extLst>
            <a:ext uri="{FF2B5EF4-FFF2-40B4-BE49-F238E27FC236}">
              <a16:creationId xmlns:a16="http://schemas.microsoft.com/office/drawing/2014/main" id="{B6BCABF3-7A3C-45ED-A127-51169C31745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8" name="テキスト ボックス 447">
          <a:extLst>
            <a:ext uri="{FF2B5EF4-FFF2-40B4-BE49-F238E27FC236}">
              <a16:creationId xmlns:a16="http://schemas.microsoft.com/office/drawing/2014/main" id="{0D8EDFBD-FB1F-4894-86BC-465A066BF06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a:extLst>
            <a:ext uri="{FF2B5EF4-FFF2-40B4-BE49-F238E27FC236}">
              <a16:creationId xmlns:a16="http://schemas.microsoft.com/office/drawing/2014/main" id="{CCBAF8B8-0505-4E5E-9794-F7F60366C1F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a:extLst>
            <a:ext uri="{FF2B5EF4-FFF2-40B4-BE49-F238E27FC236}">
              <a16:creationId xmlns:a16="http://schemas.microsoft.com/office/drawing/2014/main" id="{36C7672A-BF17-4ED3-AEAD-E0B9642ED5A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a:extLst>
            <a:ext uri="{FF2B5EF4-FFF2-40B4-BE49-F238E27FC236}">
              <a16:creationId xmlns:a16="http://schemas.microsoft.com/office/drawing/2014/main" id="{D28692AF-E6A8-468D-B4C8-91ECB2E898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52" name="直線コネクタ 451">
          <a:extLst>
            <a:ext uri="{FF2B5EF4-FFF2-40B4-BE49-F238E27FC236}">
              <a16:creationId xmlns:a16="http://schemas.microsoft.com/office/drawing/2014/main" id="{E0534D8D-85AD-4672-ABF4-429B0EE9FD50}"/>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53" name="【認定こども園・幼稚園・保育所】&#10;一人当たり面積最小値テキスト">
          <a:extLst>
            <a:ext uri="{FF2B5EF4-FFF2-40B4-BE49-F238E27FC236}">
              <a16:creationId xmlns:a16="http://schemas.microsoft.com/office/drawing/2014/main" id="{F6B793D9-6D14-43DA-AD95-F26DBB7ED7D5}"/>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54" name="直線コネクタ 453">
          <a:extLst>
            <a:ext uri="{FF2B5EF4-FFF2-40B4-BE49-F238E27FC236}">
              <a16:creationId xmlns:a16="http://schemas.microsoft.com/office/drawing/2014/main" id="{0AACB17A-856C-4674-BD7D-C039EC54FEEA}"/>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55" name="【認定こども園・幼稚園・保育所】&#10;一人当たり面積最大値テキスト">
          <a:extLst>
            <a:ext uri="{FF2B5EF4-FFF2-40B4-BE49-F238E27FC236}">
              <a16:creationId xmlns:a16="http://schemas.microsoft.com/office/drawing/2014/main" id="{1C4095C4-A317-4440-97E7-8AC8DB762AFC}"/>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56" name="直線コネクタ 455">
          <a:extLst>
            <a:ext uri="{FF2B5EF4-FFF2-40B4-BE49-F238E27FC236}">
              <a16:creationId xmlns:a16="http://schemas.microsoft.com/office/drawing/2014/main" id="{F778CE31-0CFD-4820-96C5-EBF979BF130F}"/>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57" name="【認定こども園・幼稚園・保育所】&#10;一人当たり面積平均値テキスト">
          <a:extLst>
            <a:ext uri="{FF2B5EF4-FFF2-40B4-BE49-F238E27FC236}">
              <a16:creationId xmlns:a16="http://schemas.microsoft.com/office/drawing/2014/main" id="{D7AAA1BA-FDAA-4540-99FA-34711D6F76C3}"/>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58" name="フローチャート: 判断 457">
          <a:extLst>
            <a:ext uri="{FF2B5EF4-FFF2-40B4-BE49-F238E27FC236}">
              <a16:creationId xmlns:a16="http://schemas.microsoft.com/office/drawing/2014/main" id="{E5E866C7-978E-4E0E-8A16-6FE3C6A3B54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59" name="フローチャート: 判断 458">
          <a:extLst>
            <a:ext uri="{FF2B5EF4-FFF2-40B4-BE49-F238E27FC236}">
              <a16:creationId xmlns:a16="http://schemas.microsoft.com/office/drawing/2014/main" id="{AE9C22AE-FDFB-4333-8686-7C1E6BA076C1}"/>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60" name="フローチャート: 判断 459">
          <a:extLst>
            <a:ext uri="{FF2B5EF4-FFF2-40B4-BE49-F238E27FC236}">
              <a16:creationId xmlns:a16="http://schemas.microsoft.com/office/drawing/2014/main" id="{B62144AD-5CFE-4825-B811-DB52939076BD}"/>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61" name="フローチャート: 判断 460">
          <a:extLst>
            <a:ext uri="{FF2B5EF4-FFF2-40B4-BE49-F238E27FC236}">
              <a16:creationId xmlns:a16="http://schemas.microsoft.com/office/drawing/2014/main" id="{59609ACE-DEE4-4F8A-A642-3F014D1471C9}"/>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62" name="フローチャート: 判断 461">
          <a:extLst>
            <a:ext uri="{FF2B5EF4-FFF2-40B4-BE49-F238E27FC236}">
              <a16:creationId xmlns:a16="http://schemas.microsoft.com/office/drawing/2014/main" id="{C9F80117-712E-4A07-B9E3-FC2288586179}"/>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F19E237F-786A-4D29-AC1F-C30621E8241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8E03C46D-5A89-4AC4-A68C-AF3B2DCAA20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766D0D28-10D1-4168-9CC9-628495FE3E2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BB03CCCC-55F8-4F22-9FCE-440E16A5B8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FC737D53-1186-4B8F-BE13-4971FE7DED4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xdr:rowOff>
    </xdr:from>
    <xdr:to>
      <xdr:col>116</xdr:col>
      <xdr:colOff>114300</xdr:colOff>
      <xdr:row>40</xdr:row>
      <xdr:rowOff>108712</xdr:rowOff>
    </xdr:to>
    <xdr:sp macro="" textlink="">
      <xdr:nvSpPr>
        <xdr:cNvPr id="468" name="楕円 467">
          <a:extLst>
            <a:ext uri="{FF2B5EF4-FFF2-40B4-BE49-F238E27FC236}">
              <a16:creationId xmlns:a16="http://schemas.microsoft.com/office/drawing/2014/main" id="{FF74B168-1E3B-4218-B4AD-6B57A45E5F8D}"/>
            </a:ext>
          </a:extLst>
        </xdr:cNvPr>
        <xdr:cNvSpPr/>
      </xdr:nvSpPr>
      <xdr:spPr>
        <a:xfrm>
          <a:off x="221107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156989</xdr:rowOff>
    </xdr:from>
    <xdr:ext cx="469744" cy="259045"/>
    <xdr:sp macro="" textlink="">
      <xdr:nvSpPr>
        <xdr:cNvPr id="469" name="【認定こども園・幼稚園・保育所】&#10;一人当たり面積該当値テキスト">
          <a:extLst>
            <a:ext uri="{FF2B5EF4-FFF2-40B4-BE49-F238E27FC236}">
              <a16:creationId xmlns:a16="http://schemas.microsoft.com/office/drawing/2014/main" id="{549FAED3-EB12-4FE0-81EA-3E0B8A81FABB}"/>
            </a:ext>
          </a:extLst>
        </xdr:cNvPr>
        <xdr:cNvSpPr txBox="1"/>
      </xdr:nvSpPr>
      <xdr:spPr>
        <a:xfrm>
          <a:off x="22199600"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xdr:rowOff>
    </xdr:from>
    <xdr:to>
      <xdr:col>112</xdr:col>
      <xdr:colOff>38100</xdr:colOff>
      <xdr:row>40</xdr:row>
      <xdr:rowOff>113284</xdr:rowOff>
    </xdr:to>
    <xdr:sp macro="" textlink="">
      <xdr:nvSpPr>
        <xdr:cNvPr id="470" name="楕円 469">
          <a:extLst>
            <a:ext uri="{FF2B5EF4-FFF2-40B4-BE49-F238E27FC236}">
              <a16:creationId xmlns:a16="http://schemas.microsoft.com/office/drawing/2014/main" id="{BE731BC9-B9B2-4324-8691-DDDEF3AD7646}"/>
            </a:ext>
          </a:extLst>
        </xdr:cNvPr>
        <xdr:cNvSpPr/>
      </xdr:nvSpPr>
      <xdr:spPr>
        <a:xfrm>
          <a:off x="21272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57912</xdr:rowOff>
    </xdr:from>
    <xdr:to>
      <xdr:col>116</xdr:col>
      <xdr:colOff>63500</xdr:colOff>
      <xdr:row>40</xdr:row>
      <xdr:rowOff>62484</xdr:rowOff>
    </xdr:to>
    <xdr:cxnSp macro="">
      <xdr:nvCxnSpPr>
        <xdr:cNvPr id="471" name="直線コネクタ 470">
          <a:extLst>
            <a:ext uri="{FF2B5EF4-FFF2-40B4-BE49-F238E27FC236}">
              <a16:creationId xmlns:a16="http://schemas.microsoft.com/office/drawing/2014/main" id="{58DFD8CF-AFF8-4E33-8F15-0AB4DA15B0BD}"/>
            </a:ext>
          </a:extLst>
        </xdr:cNvPr>
        <xdr:cNvCxnSpPr/>
      </xdr:nvCxnSpPr>
      <xdr:spPr>
        <a:xfrm flipV="1">
          <a:off x="21323300" y="69159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18542</xdr:rowOff>
    </xdr:from>
    <xdr:to>
      <xdr:col>107</xdr:col>
      <xdr:colOff>101600</xdr:colOff>
      <xdr:row>40</xdr:row>
      <xdr:rowOff>120142</xdr:rowOff>
    </xdr:to>
    <xdr:sp macro="" textlink="">
      <xdr:nvSpPr>
        <xdr:cNvPr id="472" name="楕円 471">
          <a:extLst>
            <a:ext uri="{FF2B5EF4-FFF2-40B4-BE49-F238E27FC236}">
              <a16:creationId xmlns:a16="http://schemas.microsoft.com/office/drawing/2014/main" id="{FFFAF989-F04E-4647-9C93-211ADE4DCC2B}"/>
            </a:ext>
          </a:extLst>
        </xdr:cNvPr>
        <xdr:cNvSpPr/>
      </xdr:nvSpPr>
      <xdr:spPr>
        <a:xfrm>
          <a:off x="20383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62484</xdr:rowOff>
    </xdr:from>
    <xdr:to>
      <xdr:col>111</xdr:col>
      <xdr:colOff>177800</xdr:colOff>
      <xdr:row>40</xdr:row>
      <xdr:rowOff>69342</xdr:rowOff>
    </xdr:to>
    <xdr:cxnSp macro="">
      <xdr:nvCxnSpPr>
        <xdr:cNvPr id="473" name="直線コネクタ 472">
          <a:extLst>
            <a:ext uri="{FF2B5EF4-FFF2-40B4-BE49-F238E27FC236}">
              <a16:creationId xmlns:a16="http://schemas.microsoft.com/office/drawing/2014/main" id="{FA3FAC3C-9324-4F57-815A-6C6D33947021}"/>
            </a:ext>
          </a:extLst>
        </xdr:cNvPr>
        <xdr:cNvCxnSpPr/>
      </xdr:nvCxnSpPr>
      <xdr:spPr>
        <a:xfrm flipV="1">
          <a:off x="20434300" y="692048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23114</xdr:rowOff>
    </xdr:from>
    <xdr:to>
      <xdr:col>102</xdr:col>
      <xdr:colOff>165100</xdr:colOff>
      <xdr:row>40</xdr:row>
      <xdr:rowOff>124714</xdr:rowOff>
    </xdr:to>
    <xdr:sp macro="" textlink="">
      <xdr:nvSpPr>
        <xdr:cNvPr id="474" name="楕円 473">
          <a:extLst>
            <a:ext uri="{FF2B5EF4-FFF2-40B4-BE49-F238E27FC236}">
              <a16:creationId xmlns:a16="http://schemas.microsoft.com/office/drawing/2014/main" id="{0346A753-36E4-4EF9-9EBD-5E8183DC62DC}"/>
            </a:ext>
          </a:extLst>
        </xdr:cNvPr>
        <xdr:cNvSpPr/>
      </xdr:nvSpPr>
      <xdr:spPr>
        <a:xfrm>
          <a:off x="19494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69342</xdr:rowOff>
    </xdr:from>
    <xdr:to>
      <xdr:col>107</xdr:col>
      <xdr:colOff>50800</xdr:colOff>
      <xdr:row>40</xdr:row>
      <xdr:rowOff>73914</xdr:rowOff>
    </xdr:to>
    <xdr:cxnSp macro="">
      <xdr:nvCxnSpPr>
        <xdr:cNvPr id="475" name="直線コネクタ 474">
          <a:extLst>
            <a:ext uri="{FF2B5EF4-FFF2-40B4-BE49-F238E27FC236}">
              <a16:creationId xmlns:a16="http://schemas.microsoft.com/office/drawing/2014/main" id="{14F6277A-11E3-4398-85EC-27E0163E99D7}"/>
            </a:ext>
          </a:extLst>
        </xdr:cNvPr>
        <xdr:cNvCxnSpPr/>
      </xdr:nvCxnSpPr>
      <xdr:spPr>
        <a:xfrm flipV="1">
          <a:off x="19545300" y="69273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76" name="n_1aveValue【認定こども園・幼稚園・保育所】&#10;一人当たり面積">
          <a:extLst>
            <a:ext uri="{FF2B5EF4-FFF2-40B4-BE49-F238E27FC236}">
              <a16:creationId xmlns:a16="http://schemas.microsoft.com/office/drawing/2014/main" id="{91A7489A-3EE7-4FC3-BCBD-DDD0C1F15D6C}"/>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477" name="n_2aveValue【認定こども園・幼稚園・保育所】&#10;一人当たり面積">
          <a:extLst>
            <a:ext uri="{FF2B5EF4-FFF2-40B4-BE49-F238E27FC236}">
              <a16:creationId xmlns:a16="http://schemas.microsoft.com/office/drawing/2014/main" id="{5B7E819F-B772-45BE-B056-FAAC2639C84C}"/>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478" name="n_3aveValue【認定こども園・幼稚園・保育所】&#10;一人当たり面積">
          <a:extLst>
            <a:ext uri="{FF2B5EF4-FFF2-40B4-BE49-F238E27FC236}">
              <a16:creationId xmlns:a16="http://schemas.microsoft.com/office/drawing/2014/main" id="{6F3B912F-F7A2-41A6-9A2E-A7D605299D1A}"/>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479" name="n_4aveValue【認定こども園・幼稚園・保育所】&#10;一人当たり面積">
          <a:extLst>
            <a:ext uri="{FF2B5EF4-FFF2-40B4-BE49-F238E27FC236}">
              <a16:creationId xmlns:a16="http://schemas.microsoft.com/office/drawing/2014/main" id="{195EAF50-BDC5-49C1-B6AC-1712A36CA13F}"/>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104411</xdr:rowOff>
    </xdr:from>
    <xdr:ext cx="469744" cy="259045"/>
    <xdr:sp macro="" textlink="">
      <xdr:nvSpPr>
        <xdr:cNvPr id="480" name="n_1mainValue【認定こども園・幼稚園・保育所】&#10;一人当たり面積">
          <a:extLst>
            <a:ext uri="{FF2B5EF4-FFF2-40B4-BE49-F238E27FC236}">
              <a16:creationId xmlns:a16="http://schemas.microsoft.com/office/drawing/2014/main" id="{060C6145-28C3-404B-9800-6F1A3D635B4B}"/>
            </a:ext>
          </a:extLst>
        </xdr:cNvPr>
        <xdr:cNvSpPr txBox="1"/>
      </xdr:nvSpPr>
      <xdr:spPr>
        <a:xfrm>
          <a:off x="21075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111269</xdr:rowOff>
    </xdr:from>
    <xdr:ext cx="469744" cy="259045"/>
    <xdr:sp macro="" textlink="">
      <xdr:nvSpPr>
        <xdr:cNvPr id="481" name="n_2mainValue【認定こども園・幼稚園・保育所】&#10;一人当たり面積">
          <a:extLst>
            <a:ext uri="{FF2B5EF4-FFF2-40B4-BE49-F238E27FC236}">
              <a16:creationId xmlns:a16="http://schemas.microsoft.com/office/drawing/2014/main" id="{A70F7220-6F5F-4418-8C27-6D129074CAFC}"/>
            </a:ext>
          </a:extLst>
        </xdr:cNvPr>
        <xdr:cNvSpPr txBox="1"/>
      </xdr:nvSpPr>
      <xdr:spPr>
        <a:xfrm>
          <a:off x="20199427"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115841</xdr:rowOff>
    </xdr:from>
    <xdr:ext cx="469744" cy="259045"/>
    <xdr:sp macro="" textlink="">
      <xdr:nvSpPr>
        <xdr:cNvPr id="482" name="n_3mainValue【認定こども園・幼稚園・保育所】&#10;一人当たり面積">
          <a:extLst>
            <a:ext uri="{FF2B5EF4-FFF2-40B4-BE49-F238E27FC236}">
              <a16:creationId xmlns:a16="http://schemas.microsoft.com/office/drawing/2014/main" id="{04C26046-70FF-451B-B31A-2F1EEFDFD2A1}"/>
            </a:ext>
          </a:extLst>
        </xdr:cNvPr>
        <xdr:cNvSpPr txBox="1"/>
      </xdr:nvSpPr>
      <xdr:spPr>
        <a:xfrm>
          <a:off x="19310427"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a:extLst>
            <a:ext uri="{FF2B5EF4-FFF2-40B4-BE49-F238E27FC236}">
              <a16:creationId xmlns:a16="http://schemas.microsoft.com/office/drawing/2014/main" id="{D2356406-D301-436D-9C30-B841FC1FCF1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a:extLst>
            <a:ext uri="{FF2B5EF4-FFF2-40B4-BE49-F238E27FC236}">
              <a16:creationId xmlns:a16="http://schemas.microsoft.com/office/drawing/2014/main" id="{01F3AB9C-DE83-4F67-A47C-8D0048BEB9C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a:extLst>
            <a:ext uri="{FF2B5EF4-FFF2-40B4-BE49-F238E27FC236}">
              <a16:creationId xmlns:a16="http://schemas.microsoft.com/office/drawing/2014/main" id="{4E09C259-676E-4C78-9251-7C89C0B64CF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a:extLst>
            <a:ext uri="{FF2B5EF4-FFF2-40B4-BE49-F238E27FC236}">
              <a16:creationId xmlns:a16="http://schemas.microsoft.com/office/drawing/2014/main" id="{42FFAEE3-7ADD-483D-ABA7-317990ED8E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a:extLst>
            <a:ext uri="{FF2B5EF4-FFF2-40B4-BE49-F238E27FC236}">
              <a16:creationId xmlns:a16="http://schemas.microsoft.com/office/drawing/2014/main" id="{C9DE7AC4-5B34-4E74-9E5F-2BC9D6C31C1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a:extLst>
            <a:ext uri="{FF2B5EF4-FFF2-40B4-BE49-F238E27FC236}">
              <a16:creationId xmlns:a16="http://schemas.microsoft.com/office/drawing/2014/main" id="{FB723ADA-E34E-4758-8C1C-3D6D060BF1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a:extLst>
            <a:ext uri="{FF2B5EF4-FFF2-40B4-BE49-F238E27FC236}">
              <a16:creationId xmlns:a16="http://schemas.microsoft.com/office/drawing/2014/main" id="{E1D2716C-EA4B-463F-9072-D9481F042E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a:extLst>
            <a:ext uri="{FF2B5EF4-FFF2-40B4-BE49-F238E27FC236}">
              <a16:creationId xmlns:a16="http://schemas.microsoft.com/office/drawing/2014/main" id="{C255E974-5C58-4651-B28C-A67C4206E77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a:extLst>
            <a:ext uri="{FF2B5EF4-FFF2-40B4-BE49-F238E27FC236}">
              <a16:creationId xmlns:a16="http://schemas.microsoft.com/office/drawing/2014/main" id="{886D586F-26D6-435D-A8DC-AEE7553F9F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a:extLst>
            <a:ext uri="{FF2B5EF4-FFF2-40B4-BE49-F238E27FC236}">
              <a16:creationId xmlns:a16="http://schemas.microsoft.com/office/drawing/2014/main" id="{347E398B-F76F-4D6B-AD6E-711CDC52450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a:extLst>
            <a:ext uri="{FF2B5EF4-FFF2-40B4-BE49-F238E27FC236}">
              <a16:creationId xmlns:a16="http://schemas.microsoft.com/office/drawing/2014/main" id="{566C3CBB-1D5D-4CF5-854B-6F0E75C1274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4" name="直線コネクタ 493">
          <a:extLst>
            <a:ext uri="{FF2B5EF4-FFF2-40B4-BE49-F238E27FC236}">
              <a16:creationId xmlns:a16="http://schemas.microsoft.com/office/drawing/2014/main" id="{F3C62884-8293-4EEC-9CA7-317180517AC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5" name="テキスト ボックス 494">
          <a:extLst>
            <a:ext uri="{FF2B5EF4-FFF2-40B4-BE49-F238E27FC236}">
              <a16:creationId xmlns:a16="http://schemas.microsoft.com/office/drawing/2014/main" id="{F04F0C70-23C2-463B-B1B2-A9FEC6AD472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6" name="直線コネクタ 495">
          <a:extLst>
            <a:ext uri="{FF2B5EF4-FFF2-40B4-BE49-F238E27FC236}">
              <a16:creationId xmlns:a16="http://schemas.microsoft.com/office/drawing/2014/main" id="{4CC93444-3F58-4C83-AFF2-BDA3B581DCD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7" name="テキスト ボックス 496">
          <a:extLst>
            <a:ext uri="{FF2B5EF4-FFF2-40B4-BE49-F238E27FC236}">
              <a16:creationId xmlns:a16="http://schemas.microsoft.com/office/drawing/2014/main" id="{7779CDCA-DD70-4640-9F42-17E32C3B5BA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8" name="直線コネクタ 497">
          <a:extLst>
            <a:ext uri="{FF2B5EF4-FFF2-40B4-BE49-F238E27FC236}">
              <a16:creationId xmlns:a16="http://schemas.microsoft.com/office/drawing/2014/main" id="{F41B6375-CA83-4EBF-9AEC-71C4DB6B0ED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9" name="テキスト ボックス 498">
          <a:extLst>
            <a:ext uri="{FF2B5EF4-FFF2-40B4-BE49-F238E27FC236}">
              <a16:creationId xmlns:a16="http://schemas.microsoft.com/office/drawing/2014/main" id="{C302DB25-0297-4D29-AC60-1FCE3E35F45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0" name="直線コネクタ 499">
          <a:extLst>
            <a:ext uri="{FF2B5EF4-FFF2-40B4-BE49-F238E27FC236}">
              <a16:creationId xmlns:a16="http://schemas.microsoft.com/office/drawing/2014/main" id="{7AA22FEF-8611-4700-A940-FCB9D9DB248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1" name="テキスト ボックス 500">
          <a:extLst>
            <a:ext uri="{FF2B5EF4-FFF2-40B4-BE49-F238E27FC236}">
              <a16:creationId xmlns:a16="http://schemas.microsoft.com/office/drawing/2014/main" id="{0D4E68F3-22FE-48BE-8952-6F0E1606D1B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2" name="直線コネクタ 501">
          <a:extLst>
            <a:ext uri="{FF2B5EF4-FFF2-40B4-BE49-F238E27FC236}">
              <a16:creationId xmlns:a16="http://schemas.microsoft.com/office/drawing/2014/main" id="{5FAE0C6C-BA7B-49A9-95A2-58134B8C491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3" name="テキスト ボックス 502">
          <a:extLst>
            <a:ext uri="{FF2B5EF4-FFF2-40B4-BE49-F238E27FC236}">
              <a16:creationId xmlns:a16="http://schemas.microsoft.com/office/drawing/2014/main" id="{A144720A-7A30-4836-9046-1EEC87BBB12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4" name="直線コネクタ 503">
          <a:extLst>
            <a:ext uri="{FF2B5EF4-FFF2-40B4-BE49-F238E27FC236}">
              <a16:creationId xmlns:a16="http://schemas.microsoft.com/office/drawing/2014/main" id="{4C4C60AA-FFDB-4DE1-8DCA-249986BC07C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5" name="テキスト ボックス 504">
          <a:extLst>
            <a:ext uri="{FF2B5EF4-FFF2-40B4-BE49-F238E27FC236}">
              <a16:creationId xmlns:a16="http://schemas.microsoft.com/office/drawing/2014/main" id="{68203442-C7FB-47AB-8EA2-F70B28D0E24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33B42DA0-CE90-415E-B5E0-2ADDA60F962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7" name="テキスト ボックス 506">
          <a:extLst>
            <a:ext uri="{FF2B5EF4-FFF2-40B4-BE49-F238E27FC236}">
              <a16:creationId xmlns:a16="http://schemas.microsoft.com/office/drawing/2014/main" id="{89142CFA-A0EF-46A0-8357-D55FDF35AF2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id="{E93F793E-B8B2-4E55-AFEA-2567FBB50AC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09" name="直線コネクタ 508">
          <a:extLst>
            <a:ext uri="{FF2B5EF4-FFF2-40B4-BE49-F238E27FC236}">
              <a16:creationId xmlns:a16="http://schemas.microsoft.com/office/drawing/2014/main" id="{7FCE08BC-F5C9-437F-A401-617FCE71AA75}"/>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10" name="【学校施設】&#10;有形固定資産減価償却率最小値テキスト">
          <a:extLst>
            <a:ext uri="{FF2B5EF4-FFF2-40B4-BE49-F238E27FC236}">
              <a16:creationId xmlns:a16="http://schemas.microsoft.com/office/drawing/2014/main" id="{5102D323-82B7-4260-A160-7D5DD360027E}"/>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11" name="直線コネクタ 510">
          <a:extLst>
            <a:ext uri="{FF2B5EF4-FFF2-40B4-BE49-F238E27FC236}">
              <a16:creationId xmlns:a16="http://schemas.microsoft.com/office/drawing/2014/main" id="{DF98D63C-80E8-401E-AD0B-1183546C3126}"/>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12" name="【学校施設】&#10;有形固定資産減価償却率最大値テキスト">
          <a:extLst>
            <a:ext uri="{FF2B5EF4-FFF2-40B4-BE49-F238E27FC236}">
              <a16:creationId xmlns:a16="http://schemas.microsoft.com/office/drawing/2014/main" id="{50C12815-F4F1-4265-B365-F2BA02DDEC26}"/>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13" name="直線コネクタ 512">
          <a:extLst>
            <a:ext uri="{FF2B5EF4-FFF2-40B4-BE49-F238E27FC236}">
              <a16:creationId xmlns:a16="http://schemas.microsoft.com/office/drawing/2014/main" id="{866BF757-7B99-46AE-9D2E-A09C21F2056B}"/>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14" name="【学校施設】&#10;有形固定資産減価償却率平均値テキスト">
          <a:extLst>
            <a:ext uri="{FF2B5EF4-FFF2-40B4-BE49-F238E27FC236}">
              <a16:creationId xmlns:a16="http://schemas.microsoft.com/office/drawing/2014/main" id="{A67B69A4-1C13-4BC0-BA99-964966D7BCA8}"/>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15" name="フローチャート: 判断 514">
          <a:extLst>
            <a:ext uri="{FF2B5EF4-FFF2-40B4-BE49-F238E27FC236}">
              <a16:creationId xmlns:a16="http://schemas.microsoft.com/office/drawing/2014/main" id="{0D4F3095-04E4-4136-88D4-2725DE696A0C}"/>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16" name="フローチャート: 判断 515">
          <a:extLst>
            <a:ext uri="{FF2B5EF4-FFF2-40B4-BE49-F238E27FC236}">
              <a16:creationId xmlns:a16="http://schemas.microsoft.com/office/drawing/2014/main" id="{5F1E3CD3-F6CE-4B03-B886-DFDBFDBE0A3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17" name="フローチャート: 判断 516">
          <a:extLst>
            <a:ext uri="{FF2B5EF4-FFF2-40B4-BE49-F238E27FC236}">
              <a16:creationId xmlns:a16="http://schemas.microsoft.com/office/drawing/2014/main" id="{6012ADE4-C7AD-41B7-9619-8BB0FBBFED6F}"/>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18" name="フローチャート: 判断 517">
          <a:extLst>
            <a:ext uri="{FF2B5EF4-FFF2-40B4-BE49-F238E27FC236}">
              <a16:creationId xmlns:a16="http://schemas.microsoft.com/office/drawing/2014/main" id="{0387B0D2-A68A-4473-A0AC-B654914128A2}"/>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19" name="フローチャート: 判断 518">
          <a:extLst>
            <a:ext uri="{FF2B5EF4-FFF2-40B4-BE49-F238E27FC236}">
              <a16:creationId xmlns:a16="http://schemas.microsoft.com/office/drawing/2014/main" id="{BC3CCBC5-8F7D-4179-8652-C8597CD2AA96}"/>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E451F72D-5F26-438B-94DF-E70AEC72BD1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E7325CCA-779E-414C-9FB1-348F45CDF3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60CB31FB-C92D-4350-8578-FBF1CB522BA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271AD3EE-94D0-4381-A0F0-6E2F5464F7F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F0F85BB0-AD2F-42A8-A079-4B66C7F8BC5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110853</xdr:rowOff>
    </xdr:from>
    <xdr:to>
      <xdr:col>85</xdr:col>
      <xdr:colOff>177800</xdr:colOff>
      <xdr:row>58</xdr:row>
      <xdr:rowOff>41003</xdr:rowOff>
    </xdr:to>
    <xdr:sp macro="" textlink="">
      <xdr:nvSpPr>
        <xdr:cNvPr id="525" name="楕円 524">
          <a:extLst>
            <a:ext uri="{FF2B5EF4-FFF2-40B4-BE49-F238E27FC236}">
              <a16:creationId xmlns:a16="http://schemas.microsoft.com/office/drawing/2014/main" id="{9A57FDF3-4A26-44EC-BCBF-CEEF6970A5A8}"/>
            </a:ext>
          </a:extLst>
        </xdr:cNvPr>
        <xdr:cNvSpPr/>
      </xdr:nvSpPr>
      <xdr:spPr>
        <a:xfrm>
          <a:off x="16268700" y="98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133730</xdr:rowOff>
    </xdr:from>
    <xdr:ext cx="405111" cy="259045"/>
    <xdr:sp macro="" textlink="">
      <xdr:nvSpPr>
        <xdr:cNvPr id="526" name="【学校施設】&#10;有形固定資産減価償却率該当値テキスト">
          <a:extLst>
            <a:ext uri="{FF2B5EF4-FFF2-40B4-BE49-F238E27FC236}">
              <a16:creationId xmlns:a16="http://schemas.microsoft.com/office/drawing/2014/main" id="{562320DA-BA0B-494E-AA0B-8734B2CCF4A5}"/>
            </a:ext>
          </a:extLst>
        </xdr:cNvPr>
        <xdr:cNvSpPr txBox="1"/>
      </xdr:nvSpPr>
      <xdr:spPr>
        <a:xfrm>
          <a:off x="16357600" y="973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42273</xdr:rowOff>
    </xdr:from>
    <xdr:to>
      <xdr:col>81</xdr:col>
      <xdr:colOff>101600</xdr:colOff>
      <xdr:row>57</xdr:row>
      <xdr:rowOff>143873</xdr:rowOff>
    </xdr:to>
    <xdr:sp macro="" textlink="">
      <xdr:nvSpPr>
        <xdr:cNvPr id="527" name="楕円 526">
          <a:extLst>
            <a:ext uri="{FF2B5EF4-FFF2-40B4-BE49-F238E27FC236}">
              <a16:creationId xmlns:a16="http://schemas.microsoft.com/office/drawing/2014/main" id="{0A45E1A7-90DC-4A5D-B08E-DC63CE43FCF5}"/>
            </a:ext>
          </a:extLst>
        </xdr:cNvPr>
        <xdr:cNvSpPr/>
      </xdr:nvSpPr>
      <xdr:spPr>
        <a:xfrm>
          <a:off x="154305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93073</xdr:rowOff>
    </xdr:from>
    <xdr:to>
      <xdr:col>85</xdr:col>
      <xdr:colOff>127000</xdr:colOff>
      <xdr:row>57</xdr:row>
      <xdr:rowOff>161653</xdr:rowOff>
    </xdr:to>
    <xdr:cxnSp macro="">
      <xdr:nvCxnSpPr>
        <xdr:cNvPr id="528" name="直線コネクタ 527">
          <a:extLst>
            <a:ext uri="{FF2B5EF4-FFF2-40B4-BE49-F238E27FC236}">
              <a16:creationId xmlns:a16="http://schemas.microsoft.com/office/drawing/2014/main" id="{E2F866CC-96BA-4EB6-8754-2484C0C53CC9}"/>
            </a:ext>
          </a:extLst>
        </xdr:cNvPr>
        <xdr:cNvCxnSpPr/>
      </xdr:nvCxnSpPr>
      <xdr:spPr>
        <a:xfrm>
          <a:off x="15481300" y="986572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148409</xdr:rowOff>
    </xdr:from>
    <xdr:to>
      <xdr:col>76</xdr:col>
      <xdr:colOff>165100</xdr:colOff>
      <xdr:row>57</xdr:row>
      <xdr:rowOff>78559</xdr:rowOff>
    </xdr:to>
    <xdr:sp macro="" textlink="">
      <xdr:nvSpPr>
        <xdr:cNvPr id="529" name="楕円 528">
          <a:extLst>
            <a:ext uri="{FF2B5EF4-FFF2-40B4-BE49-F238E27FC236}">
              <a16:creationId xmlns:a16="http://schemas.microsoft.com/office/drawing/2014/main" id="{0C49D4C3-885E-4880-B5FF-F7B789C3911F}"/>
            </a:ext>
          </a:extLst>
        </xdr:cNvPr>
        <xdr:cNvSpPr/>
      </xdr:nvSpPr>
      <xdr:spPr>
        <a:xfrm>
          <a:off x="14541500" y="97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27759</xdr:rowOff>
    </xdr:from>
    <xdr:to>
      <xdr:col>81</xdr:col>
      <xdr:colOff>50800</xdr:colOff>
      <xdr:row>57</xdr:row>
      <xdr:rowOff>93073</xdr:rowOff>
    </xdr:to>
    <xdr:cxnSp macro="">
      <xdr:nvCxnSpPr>
        <xdr:cNvPr id="530" name="直線コネクタ 529">
          <a:extLst>
            <a:ext uri="{FF2B5EF4-FFF2-40B4-BE49-F238E27FC236}">
              <a16:creationId xmlns:a16="http://schemas.microsoft.com/office/drawing/2014/main" id="{9E01EAEC-5586-4774-B7B8-EDDD58C7C607}"/>
            </a:ext>
          </a:extLst>
        </xdr:cNvPr>
        <xdr:cNvCxnSpPr/>
      </xdr:nvCxnSpPr>
      <xdr:spPr>
        <a:xfrm>
          <a:off x="14592300" y="980040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79828</xdr:rowOff>
    </xdr:from>
    <xdr:to>
      <xdr:col>72</xdr:col>
      <xdr:colOff>38100</xdr:colOff>
      <xdr:row>57</xdr:row>
      <xdr:rowOff>9978</xdr:rowOff>
    </xdr:to>
    <xdr:sp macro="" textlink="">
      <xdr:nvSpPr>
        <xdr:cNvPr id="531" name="楕円 530">
          <a:extLst>
            <a:ext uri="{FF2B5EF4-FFF2-40B4-BE49-F238E27FC236}">
              <a16:creationId xmlns:a16="http://schemas.microsoft.com/office/drawing/2014/main" id="{EE19B8F4-D19D-413A-9B77-B734CDECECC4}"/>
            </a:ext>
          </a:extLst>
        </xdr:cNvPr>
        <xdr:cNvSpPr/>
      </xdr:nvSpPr>
      <xdr:spPr>
        <a:xfrm>
          <a:off x="136525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130628</xdr:rowOff>
    </xdr:from>
    <xdr:to>
      <xdr:col>76</xdr:col>
      <xdr:colOff>114300</xdr:colOff>
      <xdr:row>57</xdr:row>
      <xdr:rowOff>27759</xdr:rowOff>
    </xdr:to>
    <xdr:cxnSp macro="">
      <xdr:nvCxnSpPr>
        <xdr:cNvPr id="532" name="直線コネクタ 531">
          <a:extLst>
            <a:ext uri="{FF2B5EF4-FFF2-40B4-BE49-F238E27FC236}">
              <a16:creationId xmlns:a16="http://schemas.microsoft.com/office/drawing/2014/main" id="{80CE7CA8-A81E-4F55-880D-A1147ADB2795}"/>
            </a:ext>
          </a:extLst>
        </xdr:cNvPr>
        <xdr:cNvCxnSpPr/>
      </xdr:nvCxnSpPr>
      <xdr:spPr>
        <a:xfrm>
          <a:off x="13703300" y="973182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33" name="n_1aveValue【学校施設】&#10;有形固定資産減価償却率">
          <a:extLst>
            <a:ext uri="{FF2B5EF4-FFF2-40B4-BE49-F238E27FC236}">
              <a16:creationId xmlns:a16="http://schemas.microsoft.com/office/drawing/2014/main" id="{0EE1CA01-2A0B-4195-91FE-B747BA9CC8D2}"/>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34" name="n_2aveValue【学校施設】&#10;有形固定資産減価償却率">
          <a:extLst>
            <a:ext uri="{FF2B5EF4-FFF2-40B4-BE49-F238E27FC236}">
              <a16:creationId xmlns:a16="http://schemas.microsoft.com/office/drawing/2014/main" id="{520A883A-9BF8-46AC-B9E2-DD773439BB51}"/>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35" name="n_3aveValue【学校施設】&#10;有形固定資産減価償却率">
          <a:extLst>
            <a:ext uri="{FF2B5EF4-FFF2-40B4-BE49-F238E27FC236}">
              <a16:creationId xmlns:a16="http://schemas.microsoft.com/office/drawing/2014/main" id="{F85D761C-B512-4902-A6AA-0CFD87F619CE}"/>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36" name="n_4aveValue【学校施設】&#10;有形固定資産減価償却率">
          <a:extLst>
            <a:ext uri="{FF2B5EF4-FFF2-40B4-BE49-F238E27FC236}">
              <a16:creationId xmlns:a16="http://schemas.microsoft.com/office/drawing/2014/main" id="{27BAB32C-0117-4605-BAA6-6210A1A3513D}"/>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160400</xdr:rowOff>
    </xdr:from>
    <xdr:ext cx="405111" cy="259045"/>
    <xdr:sp macro="" textlink="">
      <xdr:nvSpPr>
        <xdr:cNvPr id="537" name="n_1mainValue【学校施設】&#10;有形固定資産減価償却率">
          <a:extLst>
            <a:ext uri="{FF2B5EF4-FFF2-40B4-BE49-F238E27FC236}">
              <a16:creationId xmlns:a16="http://schemas.microsoft.com/office/drawing/2014/main" id="{094CD378-070E-4AE1-9A27-2D6CF0E5262D}"/>
            </a:ext>
          </a:extLst>
        </xdr:cNvPr>
        <xdr:cNvSpPr txBox="1"/>
      </xdr:nvSpPr>
      <xdr:spPr>
        <a:xfrm>
          <a:off x="15266044" y="959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95086</xdr:rowOff>
    </xdr:from>
    <xdr:ext cx="405111" cy="259045"/>
    <xdr:sp macro="" textlink="">
      <xdr:nvSpPr>
        <xdr:cNvPr id="538" name="n_2mainValue【学校施設】&#10;有形固定資産減価償却率">
          <a:extLst>
            <a:ext uri="{FF2B5EF4-FFF2-40B4-BE49-F238E27FC236}">
              <a16:creationId xmlns:a16="http://schemas.microsoft.com/office/drawing/2014/main" id="{EF3DE184-443C-4DEC-8E0B-523867F8F36E}"/>
            </a:ext>
          </a:extLst>
        </xdr:cNvPr>
        <xdr:cNvSpPr txBox="1"/>
      </xdr:nvSpPr>
      <xdr:spPr>
        <a:xfrm>
          <a:off x="14389744" y="952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26505</xdr:rowOff>
    </xdr:from>
    <xdr:ext cx="405111" cy="259045"/>
    <xdr:sp macro="" textlink="">
      <xdr:nvSpPr>
        <xdr:cNvPr id="539" name="n_3mainValue【学校施設】&#10;有形固定資産減価償却率">
          <a:extLst>
            <a:ext uri="{FF2B5EF4-FFF2-40B4-BE49-F238E27FC236}">
              <a16:creationId xmlns:a16="http://schemas.microsoft.com/office/drawing/2014/main" id="{A5C74F09-9B6F-4D1C-9F71-F3C6570636F6}"/>
            </a:ext>
          </a:extLst>
        </xdr:cNvPr>
        <xdr:cNvSpPr txBox="1"/>
      </xdr:nvSpPr>
      <xdr:spPr>
        <a:xfrm>
          <a:off x="13500744" y="945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5AA2ED2E-9484-4A2C-8EEB-803311E3071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D671A5F3-FB52-4E8D-BB6C-314FEE64B3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86983BBF-3C70-468B-B336-753AEF4B3F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0FEA7F9D-83AB-404E-A7B4-613194F261E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08F93082-3D4F-47A6-8E0E-98D48367D62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DAF357DB-9F4D-4A7B-B872-6E41AA62F17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CCB0ED99-2EDC-44E5-BA71-070FC585B05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94FC65CD-E398-43CE-A6B3-CE8BC40AD16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44C5861B-270E-4A6E-9814-C674EBB139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82EA2049-7230-4956-9E4C-A544528DBEB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a:extLst>
            <a:ext uri="{FF2B5EF4-FFF2-40B4-BE49-F238E27FC236}">
              <a16:creationId xmlns:a16="http://schemas.microsoft.com/office/drawing/2014/main" id="{56311E92-BBD3-4D2F-990E-B8E7439BF38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B8678659-98A4-4FB5-AD3A-3DE0E2729F9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a:extLst>
            <a:ext uri="{FF2B5EF4-FFF2-40B4-BE49-F238E27FC236}">
              <a16:creationId xmlns:a16="http://schemas.microsoft.com/office/drawing/2014/main" id="{515ED1E9-E506-49A3-9036-410DD00E59C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a:extLst>
            <a:ext uri="{FF2B5EF4-FFF2-40B4-BE49-F238E27FC236}">
              <a16:creationId xmlns:a16="http://schemas.microsoft.com/office/drawing/2014/main" id="{786918C6-3DD9-4572-8413-73988081CE1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a:extLst>
            <a:ext uri="{FF2B5EF4-FFF2-40B4-BE49-F238E27FC236}">
              <a16:creationId xmlns:a16="http://schemas.microsoft.com/office/drawing/2014/main" id="{2229EBD9-6D31-46A7-9527-FC20A74468D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a:extLst>
            <a:ext uri="{FF2B5EF4-FFF2-40B4-BE49-F238E27FC236}">
              <a16:creationId xmlns:a16="http://schemas.microsoft.com/office/drawing/2014/main" id="{BE1BD6B9-737F-4F54-8764-15FED5FB6D5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a:extLst>
            <a:ext uri="{FF2B5EF4-FFF2-40B4-BE49-F238E27FC236}">
              <a16:creationId xmlns:a16="http://schemas.microsoft.com/office/drawing/2014/main" id="{8D94B6DA-53C6-406B-B110-C04DAB580F8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7" name="テキスト ボックス 556">
          <a:extLst>
            <a:ext uri="{FF2B5EF4-FFF2-40B4-BE49-F238E27FC236}">
              <a16:creationId xmlns:a16="http://schemas.microsoft.com/office/drawing/2014/main" id="{371B3F59-F9DA-4215-9D20-40C53E70F18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a:extLst>
            <a:ext uri="{FF2B5EF4-FFF2-40B4-BE49-F238E27FC236}">
              <a16:creationId xmlns:a16="http://schemas.microsoft.com/office/drawing/2014/main" id="{AB810984-D044-45B5-81DA-DB336DD1274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9" name="テキスト ボックス 558">
          <a:extLst>
            <a:ext uri="{FF2B5EF4-FFF2-40B4-BE49-F238E27FC236}">
              <a16:creationId xmlns:a16="http://schemas.microsoft.com/office/drawing/2014/main" id="{0D285C06-6E96-4D61-B529-B9D2A132F34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F77FEAB8-4672-4C07-894A-E32C0AEEB8F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1" name="テキスト ボックス 560">
          <a:extLst>
            <a:ext uri="{FF2B5EF4-FFF2-40B4-BE49-F238E27FC236}">
              <a16:creationId xmlns:a16="http://schemas.microsoft.com/office/drawing/2014/main" id="{DF3BC859-9231-45D9-8F61-550A926EBFE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6530B942-B0FE-4F8D-B669-BF42E892999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63" name="直線コネクタ 562">
          <a:extLst>
            <a:ext uri="{FF2B5EF4-FFF2-40B4-BE49-F238E27FC236}">
              <a16:creationId xmlns:a16="http://schemas.microsoft.com/office/drawing/2014/main" id="{A3EC8968-F563-4EC1-BBC0-252E4FA03B4B}"/>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64" name="【学校施設】&#10;一人当たり面積最小値テキスト">
          <a:extLst>
            <a:ext uri="{FF2B5EF4-FFF2-40B4-BE49-F238E27FC236}">
              <a16:creationId xmlns:a16="http://schemas.microsoft.com/office/drawing/2014/main" id="{004F2807-B51F-481D-A77C-A3FA9354E735}"/>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65" name="直線コネクタ 564">
          <a:extLst>
            <a:ext uri="{FF2B5EF4-FFF2-40B4-BE49-F238E27FC236}">
              <a16:creationId xmlns:a16="http://schemas.microsoft.com/office/drawing/2014/main" id="{E5A84D76-FF84-46E5-BD16-10AA58152C78}"/>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66" name="【学校施設】&#10;一人当たり面積最大値テキスト">
          <a:extLst>
            <a:ext uri="{FF2B5EF4-FFF2-40B4-BE49-F238E27FC236}">
              <a16:creationId xmlns:a16="http://schemas.microsoft.com/office/drawing/2014/main" id="{668BA656-E849-48A1-AEA3-C3EAC249AB06}"/>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67" name="直線コネクタ 566">
          <a:extLst>
            <a:ext uri="{FF2B5EF4-FFF2-40B4-BE49-F238E27FC236}">
              <a16:creationId xmlns:a16="http://schemas.microsoft.com/office/drawing/2014/main" id="{C6ACDAA2-410F-43A4-82EF-B620DB8F8264}"/>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68" name="【学校施設】&#10;一人当たり面積平均値テキスト">
          <a:extLst>
            <a:ext uri="{FF2B5EF4-FFF2-40B4-BE49-F238E27FC236}">
              <a16:creationId xmlns:a16="http://schemas.microsoft.com/office/drawing/2014/main" id="{2B09D27C-29ED-4F65-97F6-F6AD30603B16}"/>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69" name="フローチャート: 判断 568">
          <a:extLst>
            <a:ext uri="{FF2B5EF4-FFF2-40B4-BE49-F238E27FC236}">
              <a16:creationId xmlns:a16="http://schemas.microsoft.com/office/drawing/2014/main" id="{88CC7786-82AD-469D-A38F-5136CE7E6994}"/>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70" name="フローチャート: 判断 569">
          <a:extLst>
            <a:ext uri="{FF2B5EF4-FFF2-40B4-BE49-F238E27FC236}">
              <a16:creationId xmlns:a16="http://schemas.microsoft.com/office/drawing/2014/main" id="{2E5BAFD2-21A8-40C7-A3DA-0EF64B5CB744}"/>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71" name="フローチャート: 判断 570">
          <a:extLst>
            <a:ext uri="{FF2B5EF4-FFF2-40B4-BE49-F238E27FC236}">
              <a16:creationId xmlns:a16="http://schemas.microsoft.com/office/drawing/2014/main" id="{156544F3-38B8-4961-A306-36ECD5E1DAE5}"/>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72" name="フローチャート: 判断 571">
          <a:extLst>
            <a:ext uri="{FF2B5EF4-FFF2-40B4-BE49-F238E27FC236}">
              <a16:creationId xmlns:a16="http://schemas.microsoft.com/office/drawing/2014/main" id="{288CDDFE-5563-47CA-8FE8-3734866C3436}"/>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573" name="フローチャート: 判断 572">
          <a:extLst>
            <a:ext uri="{FF2B5EF4-FFF2-40B4-BE49-F238E27FC236}">
              <a16:creationId xmlns:a16="http://schemas.microsoft.com/office/drawing/2014/main" id="{46FA65B2-1E91-4E15-9038-93579FA60297}"/>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F097101B-B2F1-42C7-94CC-AF930D90DBB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2F0EA21A-6EFE-4416-B5AE-D0CE3C316CB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928C7259-FB9E-4094-932A-DCF74A7281B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F4F3DE3C-B87D-4A06-A156-01A9A4776C5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C3226E11-E684-4D3F-A1A8-BF272B7B889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78169</xdr:rowOff>
    </xdr:from>
    <xdr:to>
      <xdr:col>116</xdr:col>
      <xdr:colOff>114300</xdr:colOff>
      <xdr:row>63</xdr:row>
      <xdr:rowOff>8319</xdr:rowOff>
    </xdr:to>
    <xdr:sp macro="" textlink="">
      <xdr:nvSpPr>
        <xdr:cNvPr id="579" name="楕円 578">
          <a:extLst>
            <a:ext uri="{FF2B5EF4-FFF2-40B4-BE49-F238E27FC236}">
              <a16:creationId xmlns:a16="http://schemas.microsoft.com/office/drawing/2014/main" id="{014D0719-4C32-459F-ACD8-29A8FA0853FE}"/>
            </a:ext>
          </a:extLst>
        </xdr:cNvPr>
        <xdr:cNvSpPr/>
      </xdr:nvSpPr>
      <xdr:spPr>
        <a:xfrm>
          <a:off x="22110700" y="1070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164546</xdr:rowOff>
    </xdr:from>
    <xdr:ext cx="469744" cy="259045"/>
    <xdr:sp macro="" textlink="">
      <xdr:nvSpPr>
        <xdr:cNvPr id="580" name="【学校施設】&#10;一人当たり面積該当値テキスト">
          <a:extLst>
            <a:ext uri="{FF2B5EF4-FFF2-40B4-BE49-F238E27FC236}">
              <a16:creationId xmlns:a16="http://schemas.microsoft.com/office/drawing/2014/main" id="{A19C17C1-28D2-41B8-B1CE-2F22E479450C}"/>
            </a:ext>
          </a:extLst>
        </xdr:cNvPr>
        <xdr:cNvSpPr txBox="1"/>
      </xdr:nvSpPr>
      <xdr:spPr>
        <a:xfrm>
          <a:off x="22199600" y="1062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84074</xdr:rowOff>
    </xdr:from>
    <xdr:to>
      <xdr:col>112</xdr:col>
      <xdr:colOff>38100</xdr:colOff>
      <xdr:row>63</xdr:row>
      <xdr:rowOff>14224</xdr:rowOff>
    </xdr:to>
    <xdr:sp macro="" textlink="">
      <xdr:nvSpPr>
        <xdr:cNvPr id="581" name="楕円 580">
          <a:extLst>
            <a:ext uri="{FF2B5EF4-FFF2-40B4-BE49-F238E27FC236}">
              <a16:creationId xmlns:a16="http://schemas.microsoft.com/office/drawing/2014/main" id="{6ECCCA13-9085-4524-A6B9-4B5FFE960788}"/>
            </a:ext>
          </a:extLst>
        </xdr:cNvPr>
        <xdr:cNvSpPr/>
      </xdr:nvSpPr>
      <xdr:spPr>
        <a:xfrm>
          <a:off x="21272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128969</xdr:rowOff>
    </xdr:from>
    <xdr:to>
      <xdr:col>116</xdr:col>
      <xdr:colOff>63500</xdr:colOff>
      <xdr:row>62</xdr:row>
      <xdr:rowOff>134874</xdr:rowOff>
    </xdr:to>
    <xdr:cxnSp macro="">
      <xdr:nvCxnSpPr>
        <xdr:cNvPr id="582" name="直線コネクタ 581">
          <a:extLst>
            <a:ext uri="{FF2B5EF4-FFF2-40B4-BE49-F238E27FC236}">
              <a16:creationId xmlns:a16="http://schemas.microsoft.com/office/drawing/2014/main" id="{33B517E4-818D-4701-84D3-80B12A655348}"/>
            </a:ext>
          </a:extLst>
        </xdr:cNvPr>
        <xdr:cNvCxnSpPr/>
      </xdr:nvCxnSpPr>
      <xdr:spPr>
        <a:xfrm flipV="1">
          <a:off x="21323300" y="10758869"/>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90742</xdr:rowOff>
    </xdr:from>
    <xdr:to>
      <xdr:col>107</xdr:col>
      <xdr:colOff>101600</xdr:colOff>
      <xdr:row>63</xdr:row>
      <xdr:rowOff>20892</xdr:rowOff>
    </xdr:to>
    <xdr:sp macro="" textlink="">
      <xdr:nvSpPr>
        <xdr:cNvPr id="583" name="楕円 582">
          <a:extLst>
            <a:ext uri="{FF2B5EF4-FFF2-40B4-BE49-F238E27FC236}">
              <a16:creationId xmlns:a16="http://schemas.microsoft.com/office/drawing/2014/main" id="{C6204DE8-CE8F-49FA-9A06-CDFAB23CA258}"/>
            </a:ext>
          </a:extLst>
        </xdr:cNvPr>
        <xdr:cNvSpPr/>
      </xdr:nvSpPr>
      <xdr:spPr>
        <a:xfrm>
          <a:off x="20383500" y="1072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134874</xdr:rowOff>
    </xdr:from>
    <xdr:to>
      <xdr:col>111</xdr:col>
      <xdr:colOff>177800</xdr:colOff>
      <xdr:row>62</xdr:row>
      <xdr:rowOff>141542</xdr:rowOff>
    </xdr:to>
    <xdr:cxnSp macro="">
      <xdr:nvCxnSpPr>
        <xdr:cNvPr id="584" name="直線コネクタ 583">
          <a:extLst>
            <a:ext uri="{FF2B5EF4-FFF2-40B4-BE49-F238E27FC236}">
              <a16:creationId xmlns:a16="http://schemas.microsoft.com/office/drawing/2014/main" id="{CFAC9413-020F-4610-B1C9-C59D2142C513}"/>
            </a:ext>
          </a:extLst>
        </xdr:cNvPr>
        <xdr:cNvCxnSpPr/>
      </xdr:nvCxnSpPr>
      <xdr:spPr>
        <a:xfrm flipV="1">
          <a:off x="20434300" y="10764774"/>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96647</xdr:rowOff>
    </xdr:from>
    <xdr:to>
      <xdr:col>102</xdr:col>
      <xdr:colOff>165100</xdr:colOff>
      <xdr:row>63</xdr:row>
      <xdr:rowOff>26797</xdr:rowOff>
    </xdr:to>
    <xdr:sp macro="" textlink="">
      <xdr:nvSpPr>
        <xdr:cNvPr id="585" name="楕円 584">
          <a:extLst>
            <a:ext uri="{FF2B5EF4-FFF2-40B4-BE49-F238E27FC236}">
              <a16:creationId xmlns:a16="http://schemas.microsoft.com/office/drawing/2014/main" id="{343814A8-158E-4A55-B4EF-8CD9BC25F5E0}"/>
            </a:ext>
          </a:extLst>
        </xdr:cNvPr>
        <xdr:cNvSpPr/>
      </xdr:nvSpPr>
      <xdr:spPr>
        <a:xfrm>
          <a:off x="19494500" y="1072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141542</xdr:rowOff>
    </xdr:from>
    <xdr:to>
      <xdr:col>107</xdr:col>
      <xdr:colOff>50800</xdr:colOff>
      <xdr:row>62</xdr:row>
      <xdr:rowOff>147447</xdr:rowOff>
    </xdr:to>
    <xdr:cxnSp macro="">
      <xdr:nvCxnSpPr>
        <xdr:cNvPr id="586" name="直線コネクタ 585">
          <a:extLst>
            <a:ext uri="{FF2B5EF4-FFF2-40B4-BE49-F238E27FC236}">
              <a16:creationId xmlns:a16="http://schemas.microsoft.com/office/drawing/2014/main" id="{2B880DD0-C2B0-4136-A9CA-A0610ACFE963}"/>
            </a:ext>
          </a:extLst>
        </xdr:cNvPr>
        <xdr:cNvCxnSpPr/>
      </xdr:nvCxnSpPr>
      <xdr:spPr>
        <a:xfrm flipV="1">
          <a:off x="19545300" y="10771442"/>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587" name="n_1aveValue【学校施設】&#10;一人当たり面積">
          <a:extLst>
            <a:ext uri="{FF2B5EF4-FFF2-40B4-BE49-F238E27FC236}">
              <a16:creationId xmlns:a16="http://schemas.microsoft.com/office/drawing/2014/main" id="{D44FA3FF-B500-4D66-B298-0EF837E0B40B}"/>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588" name="n_2aveValue【学校施設】&#10;一人当たり面積">
          <a:extLst>
            <a:ext uri="{FF2B5EF4-FFF2-40B4-BE49-F238E27FC236}">
              <a16:creationId xmlns:a16="http://schemas.microsoft.com/office/drawing/2014/main" id="{2CFC3E85-FB23-48E1-84DC-AF8FD0720118}"/>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589" name="n_3aveValue【学校施設】&#10;一人当たり面積">
          <a:extLst>
            <a:ext uri="{FF2B5EF4-FFF2-40B4-BE49-F238E27FC236}">
              <a16:creationId xmlns:a16="http://schemas.microsoft.com/office/drawing/2014/main" id="{336F989F-7CC8-45C3-99BD-CECA9E184D54}"/>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590" name="n_4aveValue【学校施設】&#10;一人当たり面積">
          <a:extLst>
            <a:ext uri="{FF2B5EF4-FFF2-40B4-BE49-F238E27FC236}">
              <a16:creationId xmlns:a16="http://schemas.microsoft.com/office/drawing/2014/main" id="{A5979844-E46F-439B-8109-EFC3D69522B0}"/>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5351</xdr:rowOff>
    </xdr:from>
    <xdr:ext cx="469744" cy="259045"/>
    <xdr:sp macro="" textlink="">
      <xdr:nvSpPr>
        <xdr:cNvPr id="591" name="n_1mainValue【学校施設】&#10;一人当たり面積">
          <a:extLst>
            <a:ext uri="{FF2B5EF4-FFF2-40B4-BE49-F238E27FC236}">
              <a16:creationId xmlns:a16="http://schemas.microsoft.com/office/drawing/2014/main" id="{FB63227A-36F6-4A21-8D92-3E91C14C2E26}"/>
            </a:ext>
          </a:extLst>
        </xdr:cNvPr>
        <xdr:cNvSpPr txBox="1"/>
      </xdr:nvSpPr>
      <xdr:spPr>
        <a:xfrm>
          <a:off x="210757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12019</xdr:rowOff>
    </xdr:from>
    <xdr:ext cx="469744" cy="259045"/>
    <xdr:sp macro="" textlink="">
      <xdr:nvSpPr>
        <xdr:cNvPr id="592" name="n_2mainValue【学校施設】&#10;一人当たり面積">
          <a:extLst>
            <a:ext uri="{FF2B5EF4-FFF2-40B4-BE49-F238E27FC236}">
              <a16:creationId xmlns:a16="http://schemas.microsoft.com/office/drawing/2014/main" id="{25183D27-7FB4-460A-8806-BE4B82EB2025}"/>
            </a:ext>
          </a:extLst>
        </xdr:cNvPr>
        <xdr:cNvSpPr txBox="1"/>
      </xdr:nvSpPr>
      <xdr:spPr>
        <a:xfrm>
          <a:off x="20199427" y="108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17924</xdr:rowOff>
    </xdr:from>
    <xdr:ext cx="469744" cy="259045"/>
    <xdr:sp macro="" textlink="">
      <xdr:nvSpPr>
        <xdr:cNvPr id="593" name="n_3mainValue【学校施設】&#10;一人当たり面積">
          <a:extLst>
            <a:ext uri="{FF2B5EF4-FFF2-40B4-BE49-F238E27FC236}">
              <a16:creationId xmlns:a16="http://schemas.microsoft.com/office/drawing/2014/main" id="{71BB192B-6C41-4928-9F14-1D3DAEA72F46}"/>
            </a:ext>
          </a:extLst>
        </xdr:cNvPr>
        <xdr:cNvSpPr txBox="1"/>
      </xdr:nvSpPr>
      <xdr:spPr>
        <a:xfrm>
          <a:off x="19310427" y="1081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B33A6703-6C00-47E5-83B3-2A5A9A4173E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381CDC8F-A60E-4F24-9AD3-B898C31643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A8075917-282A-4460-A75B-4AE8B6AE94A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5B4D3FD0-57B6-4AD4-ACDB-AFFBE0600A8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0851A11F-ED86-4653-B6DC-322C940F865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4B057E6C-D46E-4E7C-8E4A-DFD0A07777D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51E0794E-EBF9-4FB6-ABD0-326844EE789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5FEBA9C4-ABA2-4FBE-9BF3-DE5A3CC1893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a:extLst>
            <a:ext uri="{FF2B5EF4-FFF2-40B4-BE49-F238E27FC236}">
              <a16:creationId xmlns:a16="http://schemas.microsoft.com/office/drawing/2014/main" id="{E36667D6-FA29-4246-A056-D5834892934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a:extLst>
            <a:ext uri="{FF2B5EF4-FFF2-40B4-BE49-F238E27FC236}">
              <a16:creationId xmlns:a16="http://schemas.microsoft.com/office/drawing/2014/main" id="{228A4746-EA96-48D4-A02C-B3D654D2601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a:extLst>
            <a:ext uri="{FF2B5EF4-FFF2-40B4-BE49-F238E27FC236}">
              <a16:creationId xmlns:a16="http://schemas.microsoft.com/office/drawing/2014/main" id="{67191941-A13F-4070-A041-CE90144177F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a:extLst>
            <a:ext uri="{FF2B5EF4-FFF2-40B4-BE49-F238E27FC236}">
              <a16:creationId xmlns:a16="http://schemas.microsoft.com/office/drawing/2014/main" id="{2DA1616F-0261-4ECE-8ED9-C38A82F1B2F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a:extLst>
            <a:ext uri="{FF2B5EF4-FFF2-40B4-BE49-F238E27FC236}">
              <a16:creationId xmlns:a16="http://schemas.microsoft.com/office/drawing/2014/main" id="{BCB614DF-43A0-41B6-967B-C88878963E1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a:extLst>
            <a:ext uri="{FF2B5EF4-FFF2-40B4-BE49-F238E27FC236}">
              <a16:creationId xmlns:a16="http://schemas.microsoft.com/office/drawing/2014/main" id="{EA2166F4-4E4B-4937-89DD-4EB0BCC3053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a:extLst>
            <a:ext uri="{FF2B5EF4-FFF2-40B4-BE49-F238E27FC236}">
              <a16:creationId xmlns:a16="http://schemas.microsoft.com/office/drawing/2014/main" id="{6C858B2E-82E9-4026-99A1-4D7E97467BD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a:extLst>
            <a:ext uri="{FF2B5EF4-FFF2-40B4-BE49-F238E27FC236}">
              <a16:creationId xmlns:a16="http://schemas.microsoft.com/office/drawing/2014/main" id="{156E987F-E569-4C38-834D-48EAFAFDFDD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a:extLst>
            <a:ext uri="{FF2B5EF4-FFF2-40B4-BE49-F238E27FC236}">
              <a16:creationId xmlns:a16="http://schemas.microsoft.com/office/drawing/2014/main" id="{95109A66-B489-468B-BAF5-CE273E2D4C3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a:extLst>
            <a:ext uri="{FF2B5EF4-FFF2-40B4-BE49-F238E27FC236}">
              <a16:creationId xmlns:a16="http://schemas.microsoft.com/office/drawing/2014/main" id="{FA1B7A9E-6196-4F7D-947E-D0B7B944981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a:extLst>
            <a:ext uri="{FF2B5EF4-FFF2-40B4-BE49-F238E27FC236}">
              <a16:creationId xmlns:a16="http://schemas.microsoft.com/office/drawing/2014/main" id="{55F4DFA7-9E09-4626-A6C9-3B53140A35D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a:extLst>
            <a:ext uri="{FF2B5EF4-FFF2-40B4-BE49-F238E27FC236}">
              <a16:creationId xmlns:a16="http://schemas.microsoft.com/office/drawing/2014/main" id="{700D3D6A-48D2-40D9-999B-2A28005CE07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a:extLst>
            <a:ext uri="{FF2B5EF4-FFF2-40B4-BE49-F238E27FC236}">
              <a16:creationId xmlns:a16="http://schemas.microsoft.com/office/drawing/2014/main" id="{FB936287-242A-484A-AF9E-02AEF2D4F30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a:extLst>
            <a:ext uri="{FF2B5EF4-FFF2-40B4-BE49-F238E27FC236}">
              <a16:creationId xmlns:a16="http://schemas.microsoft.com/office/drawing/2014/main" id="{A44E8EFD-EF71-4D47-9E4F-44B28E5EF84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a:extLst>
            <a:ext uri="{FF2B5EF4-FFF2-40B4-BE49-F238E27FC236}">
              <a16:creationId xmlns:a16="http://schemas.microsoft.com/office/drawing/2014/main" id="{E6B7666D-93AD-48C2-9484-477FC2B4F1A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a:extLst>
            <a:ext uri="{FF2B5EF4-FFF2-40B4-BE49-F238E27FC236}">
              <a16:creationId xmlns:a16="http://schemas.microsoft.com/office/drawing/2014/main" id="{F7889964-CB3B-4073-B580-6AA4C9C44AA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a:extLst>
            <a:ext uri="{FF2B5EF4-FFF2-40B4-BE49-F238E27FC236}">
              <a16:creationId xmlns:a16="http://schemas.microsoft.com/office/drawing/2014/main" id="{F494006D-3C6C-4614-956C-E5EF7861191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19" name="直線コネクタ 618">
          <a:extLst>
            <a:ext uri="{FF2B5EF4-FFF2-40B4-BE49-F238E27FC236}">
              <a16:creationId xmlns:a16="http://schemas.microsoft.com/office/drawing/2014/main" id="{FAECC0C0-1DB2-4A31-8F41-2322CBBC926A}"/>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0" name="【児童館】&#10;有形固定資産減価償却率最小値テキスト">
          <a:extLst>
            <a:ext uri="{FF2B5EF4-FFF2-40B4-BE49-F238E27FC236}">
              <a16:creationId xmlns:a16="http://schemas.microsoft.com/office/drawing/2014/main" id="{FF798CBD-9399-4254-BC04-4EB2458365F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1" name="直線コネクタ 620">
          <a:extLst>
            <a:ext uri="{FF2B5EF4-FFF2-40B4-BE49-F238E27FC236}">
              <a16:creationId xmlns:a16="http://schemas.microsoft.com/office/drawing/2014/main" id="{D540292A-0FEC-4115-A85B-1238476F1CB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22" name="【児童館】&#10;有形固定資産減価償却率最大値テキスト">
          <a:extLst>
            <a:ext uri="{FF2B5EF4-FFF2-40B4-BE49-F238E27FC236}">
              <a16:creationId xmlns:a16="http://schemas.microsoft.com/office/drawing/2014/main" id="{2BB2E9C7-26B6-4786-82FD-C4D3B6AFF8D6}"/>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23" name="直線コネクタ 622">
          <a:extLst>
            <a:ext uri="{FF2B5EF4-FFF2-40B4-BE49-F238E27FC236}">
              <a16:creationId xmlns:a16="http://schemas.microsoft.com/office/drawing/2014/main" id="{9E5B35E3-4567-4312-B5BD-DB4AC16C7286}"/>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24" name="【児童館】&#10;有形固定資産減価償却率平均値テキスト">
          <a:extLst>
            <a:ext uri="{FF2B5EF4-FFF2-40B4-BE49-F238E27FC236}">
              <a16:creationId xmlns:a16="http://schemas.microsoft.com/office/drawing/2014/main" id="{D1594D2E-F9AF-403D-B051-4F050A721A68}"/>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25" name="フローチャート: 判断 624">
          <a:extLst>
            <a:ext uri="{FF2B5EF4-FFF2-40B4-BE49-F238E27FC236}">
              <a16:creationId xmlns:a16="http://schemas.microsoft.com/office/drawing/2014/main" id="{E9B470C2-3414-4406-ACE7-11144102B342}"/>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26" name="フローチャート: 判断 625">
          <a:extLst>
            <a:ext uri="{FF2B5EF4-FFF2-40B4-BE49-F238E27FC236}">
              <a16:creationId xmlns:a16="http://schemas.microsoft.com/office/drawing/2014/main" id="{5243FF0A-4E48-460A-825F-3457193A2D96}"/>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27" name="フローチャート: 判断 626">
          <a:extLst>
            <a:ext uri="{FF2B5EF4-FFF2-40B4-BE49-F238E27FC236}">
              <a16:creationId xmlns:a16="http://schemas.microsoft.com/office/drawing/2014/main" id="{61A445C7-6189-4138-B280-EF87C6F1DD1C}"/>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28" name="フローチャート: 判断 627">
          <a:extLst>
            <a:ext uri="{FF2B5EF4-FFF2-40B4-BE49-F238E27FC236}">
              <a16:creationId xmlns:a16="http://schemas.microsoft.com/office/drawing/2014/main" id="{D6D69024-17C6-442F-958B-FA6F229F202B}"/>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29" name="フローチャート: 判断 628">
          <a:extLst>
            <a:ext uri="{FF2B5EF4-FFF2-40B4-BE49-F238E27FC236}">
              <a16:creationId xmlns:a16="http://schemas.microsoft.com/office/drawing/2014/main" id="{005F15F7-92E1-4D80-84AB-3FF5342F0561}"/>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2C3389ED-EF57-48C7-8A30-B04952FE905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17ABBED3-3549-48DB-9BD4-DA6495A0AEC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E633D02E-DDD7-4D58-987D-BBE03DC6536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EA9FCDEC-254E-449E-B8F5-4F245801EE6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457CAE9A-FA01-40DB-9CC5-B5022E149DD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101600</xdr:rowOff>
    </xdr:from>
    <xdr:to>
      <xdr:col>85</xdr:col>
      <xdr:colOff>177800</xdr:colOff>
      <xdr:row>85</xdr:row>
      <xdr:rowOff>31750</xdr:rowOff>
    </xdr:to>
    <xdr:sp macro="" textlink="">
      <xdr:nvSpPr>
        <xdr:cNvPr id="635" name="楕円 634">
          <a:extLst>
            <a:ext uri="{FF2B5EF4-FFF2-40B4-BE49-F238E27FC236}">
              <a16:creationId xmlns:a16="http://schemas.microsoft.com/office/drawing/2014/main" id="{DD12C626-EE50-4EAE-8CAE-BE4369AC736C}"/>
            </a:ext>
          </a:extLst>
        </xdr:cNvPr>
        <xdr:cNvSpPr/>
      </xdr:nvSpPr>
      <xdr:spPr>
        <a:xfrm>
          <a:off x="16268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80027</xdr:rowOff>
    </xdr:from>
    <xdr:ext cx="405111" cy="259045"/>
    <xdr:sp macro="" textlink="">
      <xdr:nvSpPr>
        <xdr:cNvPr id="636" name="【児童館】&#10;有形固定資産減価償却率該当値テキスト">
          <a:extLst>
            <a:ext uri="{FF2B5EF4-FFF2-40B4-BE49-F238E27FC236}">
              <a16:creationId xmlns:a16="http://schemas.microsoft.com/office/drawing/2014/main" id="{F1203A0F-D33C-4C0C-B37C-C34EF4EB1507}"/>
            </a:ext>
          </a:extLst>
        </xdr:cNvPr>
        <xdr:cNvSpPr txBox="1"/>
      </xdr:nvSpPr>
      <xdr:spPr>
        <a:xfrm>
          <a:off x="16357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68943</xdr:rowOff>
    </xdr:from>
    <xdr:to>
      <xdr:col>81</xdr:col>
      <xdr:colOff>101600</xdr:colOff>
      <xdr:row>84</xdr:row>
      <xdr:rowOff>170543</xdr:rowOff>
    </xdr:to>
    <xdr:sp macro="" textlink="">
      <xdr:nvSpPr>
        <xdr:cNvPr id="637" name="楕円 636">
          <a:extLst>
            <a:ext uri="{FF2B5EF4-FFF2-40B4-BE49-F238E27FC236}">
              <a16:creationId xmlns:a16="http://schemas.microsoft.com/office/drawing/2014/main" id="{697F58F8-03F3-4918-8693-7F5A225B177D}"/>
            </a:ext>
          </a:extLst>
        </xdr:cNvPr>
        <xdr:cNvSpPr/>
      </xdr:nvSpPr>
      <xdr:spPr>
        <a:xfrm>
          <a:off x="15430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119743</xdr:rowOff>
    </xdr:from>
    <xdr:to>
      <xdr:col>85</xdr:col>
      <xdr:colOff>127000</xdr:colOff>
      <xdr:row>84</xdr:row>
      <xdr:rowOff>152400</xdr:rowOff>
    </xdr:to>
    <xdr:cxnSp macro="">
      <xdr:nvCxnSpPr>
        <xdr:cNvPr id="638" name="直線コネクタ 637">
          <a:extLst>
            <a:ext uri="{FF2B5EF4-FFF2-40B4-BE49-F238E27FC236}">
              <a16:creationId xmlns:a16="http://schemas.microsoft.com/office/drawing/2014/main" id="{368E09ED-0673-4F08-BA4A-BA45147AA0DF}"/>
            </a:ext>
          </a:extLst>
        </xdr:cNvPr>
        <xdr:cNvCxnSpPr/>
      </xdr:nvCxnSpPr>
      <xdr:spPr>
        <a:xfrm>
          <a:off x="15481300" y="14521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36286</xdr:rowOff>
    </xdr:from>
    <xdr:to>
      <xdr:col>76</xdr:col>
      <xdr:colOff>165100</xdr:colOff>
      <xdr:row>84</xdr:row>
      <xdr:rowOff>137886</xdr:rowOff>
    </xdr:to>
    <xdr:sp macro="" textlink="">
      <xdr:nvSpPr>
        <xdr:cNvPr id="639" name="楕円 638">
          <a:extLst>
            <a:ext uri="{FF2B5EF4-FFF2-40B4-BE49-F238E27FC236}">
              <a16:creationId xmlns:a16="http://schemas.microsoft.com/office/drawing/2014/main" id="{29BECB9E-F196-4C8C-926C-C74D605DBFE5}"/>
            </a:ext>
          </a:extLst>
        </xdr:cNvPr>
        <xdr:cNvSpPr/>
      </xdr:nvSpPr>
      <xdr:spPr>
        <a:xfrm>
          <a:off x="14541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87086</xdr:rowOff>
    </xdr:from>
    <xdr:to>
      <xdr:col>81</xdr:col>
      <xdr:colOff>50800</xdr:colOff>
      <xdr:row>84</xdr:row>
      <xdr:rowOff>119743</xdr:rowOff>
    </xdr:to>
    <xdr:cxnSp macro="">
      <xdr:nvCxnSpPr>
        <xdr:cNvPr id="640" name="直線コネクタ 639">
          <a:extLst>
            <a:ext uri="{FF2B5EF4-FFF2-40B4-BE49-F238E27FC236}">
              <a16:creationId xmlns:a16="http://schemas.microsoft.com/office/drawing/2014/main" id="{49070A76-3278-4362-A118-AFB9F21844FA}"/>
            </a:ext>
          </a:extLst>
        </xdr:cNvPr>
        <xdr:cNvCxnSpPr/>
      </xdr:nvCxnSpPr>
      <xdr:spPr>
        <a:xfrm>
          <a:off x="14592300" y="1448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3629</xdr:rowOff>
    </xdr:from>
    <xdr:to>
      <xdr:col>72</xdr:col>
      <xdr:colOff>38100</xdr:colOff>
      <xdr:row>84</xdr:row>
      <xdr:rowOff>105229</xdr:rowOff>
    </xdr:to>
    <xdr:sp macro="" textlink="">
      <xdr:nvSpPr>
        <xdr:cNvPr id="641" name="楕円 640">
          <a:extLst>
            <a:ext uri="{FF2B5EF4-FFF2-40B4-BE49-F238E27FC236}">
              <a16:creationId xmlns:a16="http://schemas.microsoft.com/office/drawing/2014/main" id="{0C564540-53F1-4958-80AD-977BCACF8079}"/>
            </a:ext>
          </a:extLst>
        </xdr:cNvPr>
        <xdr:cNvSpPr/>
      </xdr:nvSpPr>
      <xdr:spPr>
        <a:xfrm>
          <a:off x="13652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54429</xdr:rowOff>
    </xdr:from>
    <xdr:to>
      <xdr:col>76</xdr:col>
      <xdr:colOff>114300</xdr:colOff>
      <xdr:row>84</xdr:row>
      <xdr:rowOff>87086</xdr:rowOff>
    </xdr:to>
    <xdr:cxnSp macro="">
      <xdr:nvCxnSpPr>
        <xdr:cNvPr id="642" name="直線コネクタ 641">
          <a:extLst>
            <a:ext uri="{FF2B5EF4-FFF2-40B4-BE49-F238E27FC236}">
              <a16:creationId xmlns:a16="http://schemas.microsoft.com/office/drawing/2014/main" id="{187360C5-FF06-44F8-A1CF-7A0194061701}"/>
            </a:ext>
          </a:extLst>
        </xdr:cNvPr>
        <xdr:cNvCxnSpPr/>
      </xdr:nvCxnSpPr>
      <xdr:spPr>
        <a:xfrm>
          <a:off x="13703300" y="1445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43" name="n_1aveValue【児童館】&#10;有形固定資産減価償却率">
          <a:extLst>
            <a:ext uri="{FF2B5EF4-FFF2-40B4-BE49-F238E27FC236}">
              <a16:creationId xmlns:a16="http://schemas.microsoft.com/office/drawing/2014/main" id="{58ED887D-0AC9-4CB9-BAFA-72675D3FF1EE}"/>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44" name="n_2aveValue【児童館】&#10;有形固定資産減価償却率">
          <a:extLst>
            <a:ext uri="{FF2B5EF4-FFF2-40B4-BE49-F238E27FC236}">
              <a16:creationId xmlns:a16="http://schemas.microsoft.com/office/drawing/2014/main" id="{7EAC4674-7471-43AB-AC0E-C5C5B9283C72}"/>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45" name="n_3aveValue【児童館】&#10;有形固定資産減価償却率">
          <a:extLst>
            <a:ext uri="{FF2B5EF4-FFF2-40B4-BE49-F238E27FC236}">
              <a16:creationId xmlns:a16="http://schemas.microsoft.com/office/drawing/2014/main" id="{71452ED2-8252-4ACE-AEB2-63521836768A}"/>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46" name="n_4aveValue【児童館】&#10;有形固定資産減価償却率">
          <a:extLst>
            <a:ext uri="{FF2B5EF4-FFF2-40B4-BE49-F238E27FC236}">
              <a16:creationId xmlns:a16="http://schemas.microsoft.com/office/drawing/2014/main" id="{D23C7F21-F9F0-470D-B726-6CFA9D7318CD}"/>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161670</xdr:rowOff>
    </xdr:from>
    <xdr:ext cx="405111" cy="259045"/>
    <xdr:sp macro="" textlink="">
      <xdr:nvSpPr>
        <xdr:cNvPr id="647" name="n_1mainValue【児童館】&#10;有形固定資産減価償却率">
          <a:extLst>
            <a:ext uri="{FF2B5EF4-FFF2-40B4-BE49-F238E27FC236}">
              <a16:creationId xmlns:a16="http://schemas.microsoft.com/office/drawing/2014/main" id="{943FD908-FA9F-4919-85CB-175CEC34F015}"/>
            </a:ext>
          </a:extLst>
        </xdr:cNvPr>
        <xdr:cNvSpPr txBox="1"/>
      </xdr:nvSpPr>
      <xdr:spPr>
        <a:xfrm>
          <a:off x="152660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129013</xdr:rowOff>
    </xdr:from>
    <xdr:ext cx="405111" cy="259045"/>
    <xdr:sp macro="" textlink="">
      <xdr:nvSpPr>
        <xdr:cNvPr id="648" name="n_2mainValue【児童館】&#10;有形固定資産減価償却率">
          <a:extLst>
            <a:ext uri="{FF2B5EF4-FFF2-40B4-BE49-F238E27FC236}">
              <a16:creationId xmlns:a16="http://schemas.microsoft.com/office/drawing/2014/main" id="{A3940452-4054-4283-9683-EFDC60830E00}"/>
            </a:ext>
          </a:extLst>
        </xdr:cNvPr>
        <xdr:cNvSpPr txBox="1"/>
      </xdr:nvSpPr>
      <xdr:spPr>
        <a:xfrm>
          <a:off x="143897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96356</xdr:rowOff>
    </xdr:from>
    <xdr:ext cx="405111" cy="259045"/>
    <xdr:sp macro="" textlink="">
      <xdr:nvSpPr>
        <xdr:cNvPr id="649" name="n_3mainValue【児童館】&#10;有形固定資産減価償却率">
          <a:extLst>
            <a:ext uri="{FF2B5EF4-FFF2-40B4-BE49-F238E27FC236}">
              <a16:creationId xmlns:a16="http://schemas.microsoft.com/office/drawing/2014/main" id="{A5435AAE-D4ED-43D3-83B8-CEA1ABBCC9EA}"/>
            </a:ext>
          </a:extLst>
        </xdr:cNvPr>
        <xdr:cNvSpPr txBox="1"/>
      </xdr:nvSpPr>
      <xdr:spPr>
        <a:xfrm>
          <a:off x="135007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a:extLst>
            <a:ext uri="{FF2B5EF4-FFF2-40B4-BE49-F238E27FC236}">
              <a16:creationId xmlns:a16="http://schemas.microsoft.com/office/drawing/2014/main" id="{2447E16D-D501-48FA-B5DB-919EB3DE162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a:extLst>
            <a:ext uri="{FF2B5EF4-FFF2-40B4-BE49-F238E27FC236}">
              <a16:creationId xmlns:a16="http://schemas.microsoft.com/office/drawing/2014/main" id="{3E3E422D-E73B-4729-BB36-A5B1AFDFB86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a:extLst>
            <a:ext uri="{FF2B5EF4-FFF2-40B4-BE49-F238E27FC236}">
              <a16:creationId xmlns:a16="http://schemas.microsoft.com/office/drawing/2014/main" id="{C8F99042-350D-4E46-9960-2B965399677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a:extLst>
            <a:ext uri="{FF2B5EF4-FFF2-40B4-BE49-F238E27FC236}">
              <a16:creationId xmlns:a16="http://schemas.microsoft.com/office/drawing/2014/main" id="{4C495F40-E20D-4334-9E24-7710A70EF8E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a:extLst>
            <a:ext uri="{FF2B5EF4-FFF2-40B4-BE49-F238E27FC236}">
              <a16:creationId xmlns:a16="http://schemas.microsoft.com/office/drawing/2014/main" id="{80DC7173-5822-4C7E-9AFD-A5C7B7B5085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a:extLst>
            <a:ext uri="{FF2B5EF4-FFF2-40B4-BE49-F238E27FC236}">
              <a16:creationId xmlns:a16="http://schemas.microsoft.com/office/drawing/2014/main" id="{6D7432A6-66CC-444E-A015-1C5C797C9E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a:extLst>
            <a:ext uri="{FF2B5EF4-FFF2-40B4-BE49-F238E27FC236}">
              <a16:creationId xmlns:a16="http://schemas.microsoft.com/office/drawing/2014/main" id="{26CD14E0-A20C-4AE9-9C78-322B5445C84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a:extLst>
            <a:ext uri="{FF2B5EF4-FFF2-40B4-BE49-F238E27FC236}">
              <a16:creationId xmlns:a16="http://schemas.microsoft.com/office/drawing/2014/main" id="{9DDBA6E4-084A-4462-8FD1-608B82D6651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a:extLst>
            <a:ext uri="{FF2B5EF4-FFF2-40B4-BE49-F238E27FC236}">
              <a16:creationId xmlns:a16="http://schemas.microsoft.com/office/drawing/2014/main" id="{BC570E82-5AB1-45E8-8E27-C6155E25DB4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a:extLst>
            <a:ext uri="{FF2B5EF4-FFF2-40B4-BE49-F238E27FC236}">
              <a16:creationId xmlns:a16="http://schemas.microsoft.com/office/drawing/2014/main" id="{89DF644F-D556-4E7D-9E17-1F3744E951F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a:extLst>
            <a:ext uri="{FF2B5EF4-FFF2-40B4-BE49-F238E27FC236}">
              <a16:creationId xmlns:a16="http://schemas.microsoft.com/office/drawing/2014/main" id="{C5E1E410-BD68-4630-857B-1DF96B06A8E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a:extLst>
            <a:ext uri="{FF2B5EF4-FFF2-40B4-BE49-F238E27FC236}">
              <a16:creationId xmlns:a16="http://schemas.microsoft.com/office/drawing/2014/main" id="{C1A44FEB-AB0E-4EB4-9DAB-47FA39A7094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a:extLst>
            <a:ext uri="{FF2B5EF4-FFF2-40B4-BE49-F238E27FC236}">
              <a16:creationId xmlns:a16="http://schemas.microsoft.com/office/drawing/2014/main" id="{21854504-7161-42D5-B5DC-8499FD8DE7B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a:extLst>
            <a:ext uri="{FF2B5EF4-FFF2-40B4-BE49-F238E27FC236}">
              <a16:creationId xmlns:a16="http://schemas.microsoft.com/office/drawing/2014/main" id="{7207B448-F575-4D61-9591-80D11DEBAE4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a:extLst>
            <a:ext uri="{FF2B5EF4-FFF2-40B4-BE49-F238E27FC236}">
              <a16:creationId xmlns:a16="http://schemas.microsoft.com/office/drawing/2014/main" id="{37EECAED-F91A-4BA0-8BD9-D38D2FAC3E4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a:extLst>
            <a:ext uri="{FF2B5EF4-FFF2-40B4-BE49-F238E27FC236}">
              <a16:creationId xmlns:a16="http://schemas.microsoft.com/office/drawing/2014/main" id="{5BB9A5D2-21CD-4B8D-ABAD-FB965B1EFB3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a:extLst>
            <a:ext uri="{FF2B5EF4-FFF2-40B4-BE49-F238E27FC236}">
              <a16:creationId xmlns:a16="http://schemas.microsoft.com/office/drawing/2014/main" id="{C8A25D57-A5FB-40A1-8E8B-93855AA561D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a:extLst>
            <a:ext uri="{FF2B5EF4-FFF2-40B4-BE49-F238E27FC236}">
              <a16:creationId xmlns:a16="http://schemas.microsoft.com/office/drawing/2014/main" id="{06BD7DAE-252A-43D1-8567-6EAFAF3D464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a:extLst>
            <a:ext uri="{FF2B5EF4-FFF2-40B4-BE49-F238E27FC236}">
              <a16:creationId xmlns:a16="http://schemas.microsoft.com/office/drawing/2014/main" id="{851E7A22-09B2-4B40-9C51-BC0683E2BE4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a:extLst>
            <a:ext uri="{FF2B5EF4-FFF2-40B4-BE49-F238E27FC236}">
              <a16:creationId xmlns:a16="http://schemas.microsoft.com/office/drawing/2014/main" id="{1655B327-023F-4144-8994-F4BF8B596F4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5436BA4B-9CC7-4E0B-A130-2415ECF04EF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7D24DC95-CFED-4002-B63D-8ED5D83A11A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a:extLst>
            <a:ext uri="{FF2B5EF4-FFF2-40B4-BE49-F238E27FC236}">
              <a16:creationId xmlns:a16="http://schemas.microsoft.com/office/drawing/2014/main" id="{915B915C-145A-4D0E-B610-19401B2CBFA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673" name="直線コネクタ 672">
          <a:extLst>
            <a:ext uri="{FF2B5EF4-FFF2-40B4-BE49-F238E27FC236}">
              <a16:creationId xmlns:a16="http://schemas.microsoft.com/office/drawing/2014/main" id="{99E624CD-188A-4E63-B125-08ABF3FB4533}"/>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74" name="【児童館】&#10;一人当たり面積最小値テキスト">
          <a:extLst>
            <a:ext uri="{FF2B5EF4-FFF2-40B4-BE49-F238E27FC236}">
              <a16:creationId xmlns:a16="http://schemas.microsoft.com/office/drawing/2014/main" id="{27C6F8AA-90CD-4B3F-A48A-2B86E4BE77D2}"/>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75" name="直線コネクタ 674">
          <a:extLst>
            <a:ext uri="{FF2B5EF4-FFF2-40B4-BE49-F238E27FC236}">
              <a16:creationId xmlns:a16="http://schemas.microsoft.com/office/drawing/2014/main" id="{7F5D142F-83EE-4499-8E9E-5903D008D91E}"/>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76" name="【児童館】&#10;一人当たり面積最大値テキスト">
          <a:extLst>
            <a:ext uri="{FF2B5EF4-FFF2-40B4-BE49-F238E27FC236}">
              <a16:creationId xmlns:a16="http://schemas.microsoft.com/office/drawing/2014/main" id="{883F7A45-EDB9-4391-9FE4-55AD410B251B}"/>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77" name="直線コネクタ 676">
          <a:extLst>
            <a:ext uri="{FF2B5EF4-FFF2-40B4-BE49-F238E27FC236}">
              <a16:creationId xmlns:a16="http://schemas.microsoft.com/office/drawing/2014/main" id="{35FD0D2F-3BD7-4430-ADBF-0C0E31C6FD64}"/>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678" name="【児童館】&#10;一人当たり面積平均値テキスト">
          <a:extLst>
            <a:ext uri="{FF2B5EF4-FFF2-40B4-BE49-F238E27FC236}">
              <a16:creationId xmlns:a16="http://schemas.microsoft.com/office/drawing/2014/main" id="{C40B4A56-6A59-4781-9481-9E70EAF5ACCB}"/>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79" name="フローチャート: 判断 678">
          <a:extLst>
            <a:ext uri="{FF2B5EF4-FFF2-40B4-BE49-F238E27FC236}">
              <a16:creationId xmlns:a16="http://schemas.microsoft.com/office/drawing/2014/main" id="{06B79E03-500B-4280-B74E-5A21B24F1DB4}"/>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680" name="フローチャート: 判断 679">
          <a:extLst>
            <a:ext uri="{FF2B5EF4-FFF2-40B4-BE49-F238E27FC236}">
              <a16:creationId xmlns:a16="http://schemas.microsoft.com/office/drawing/2014/main" id="{73C66110-7404-452A-8CAA-7BF85851220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681" name="フローチャート: 判断 680">
          <a:extLst>
            <a:ext uri="{FF2B5EF4-FFF2-40B4-BE49-F238E27FC236}">
              <a16:creationId xmlns:a16="http://schemas.microsoft.com/office/drawing/2014/main" id="{6B77219B-04F5-4380-AD5D-0B797EBA89F3}"/>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682" name="フローチャート: 判断 681">
          <a:extLst>
            <a:ext uri="{FF2B5EF4-FFF2-40B4-BE49-F238E27FC236}">
              <a16:creationId xmlns:a16="http://schemas.microsoft.com/office/drawing/2014/main" id="{10DCAAA4-03C7-4F61-8666-6AD61855EB92}"/>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683" name="フローチャート: 判断 682">
          <a:extLst>
            <a:ext uri="{FF2B5EF4-FFF2-40B4-BE49-F238E27FC236}">
              <a16:creationId xmlns:a16="http://schemas.microsoft.com/office/drawing/2014/main" id="{145B0E87-91CA-4CAA-8CCB-0DA9D846B173}"/>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79D3DF7E-1AA5-40BD-9E67-A96C64B4208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61ED9AB-BFF1-48AC-8E62-FD4266CE783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EDF724C5-F6AF-450C-9C68-E30A34F3DFB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4BF8E4C4-DDA7-4E2F-897A-112A09EDAE5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C01D412D-228F-4AD3-B48B-7B1CB49A3E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89" name="楕円 688">
          <a:extLst>
            <a:ext uri="{FF2B5EF4-FFF2-40B4-BE49-F238E27FC236}">
              <a16:creationId xmlns:a16="http://schemas.microsoft.com/office/drawing/2014/main" id="{384D0AF1-E36E-41B3-AC8D-9E034EEBC9F1}"/>
            </a:ext>
          </a:extLst>
        </xdr:cNvPr>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90" name="【児童館】&#10;一人当たり面積該当値テキスト">
          <a:extLst>
            <a:ext uri="{FF2B5EF4-FFF2-40B4-BE49-F238E27FC236}">
              <a16:creationId xmlns:a16="http://schemas.microsoft.com/office/drawing/2014/main" id="{8FA75CA4-DE91-419B-BA33-5A969D03FE31}"/>
            </a:ext>
          </a:extLst>
        </xdr:cNvPr>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xdr:rowOff>
    </xdr:from>
    <xdr:to>
      <xdr:col>112</xdr:col>
      <xdr:colOff>38100</xdr:colOff>
      <xdr:row>85</xdr:row>
      <xdr:rowOff>115570</xdr:rowOff>
    </xdr:to>
    <xdr:sp macro="" textlink="">
      <xdr:nvSpPr>
        <xdr:cNvPr id="691" name="楕円 690">
          <a:extLst>
            <a:ext uri="{FF2B5EF4-FFF2-40B4-BE49-F238E27FC236}">
              <a16:creationId xmlns:a16="http://schemas.microsoft.com/office/drawing/2014/main" id="{0D0CED08-2679-4A95-B1FA-3A10D004CA71}"/>
            </a:ext>
          </a:extLst>
        </xdr:cNvPr>
        <xdr:cNvSpPr/>
      </xdr:nvSpPr>
      <xdr:spPr>
        <a:xfrm>
          <a:off x="21272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64770</xdr:rowOff>
    </xdr:to>
    <xdr:cxnSp macro="">
      <xdr:nvCxnSpPr>
        <xdr:cNvPr id="692" name="直線コネクタ 691">
          <a:extLst>
            <a:ext uri="{FF2B5EF4-FFF2-40B4-BE49-F238E27FC236}">
              <a16:creationId xmlns:a16="http://schemas.microsoft.com/office/drawing/2014/main" id="{0C0B69EA-9390-414E-AE7C-E50338B8E76B}"/>
            </a:ext>
          </a:extLst>
        </xdr:cNvPr>
        <xdr:cNvCxnSpPr/>
      </xdr:nvCxnSpPr>
      <xdr:spPr>
        <a:xfrm flipV="1">
          <a:off x="21323300" y="14630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693" name="楕円 692">
          <a:extLst>
            <a:ext uri="{FF2B5EF4-FFF2-40B4-BE49-F238E27FC236}">
              <a16:creationId xmlns:a16="http://schemas.microsoft.com/office/drawing/2014/main" id="{022F5888-DEA3-4AF8-9083-F788D76C9BAF}"/>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64770</xdr:rowOff>
    </xdr:from>
    <xdr:to>
      <xdr:col>111</xdr:col>
      <xdr:colOff>177800</xdr:colOff>
      <xdr:row>85</xdr:row>
      <xdr:rowOff>72389</xdr:rowOff>
    </xdr:to>
    <xdr:cxnSp macro="">
      <xdr:nvCxnSpPr>
        <xdr:cNvPr id="694" name="直線コネクタ 693">
          <a:extLst>
            <a:ext uri="{FF2B5EF4-FFF2-40B4-BE49-F238E27FC236}">
              <a16:creationId xmlns:a16="http://schemas.microsoft.com/office/drawing/2014/main" id="{E4277D84-BDD4-47CD-94C2-E43CCEFB1280}"/>
            </a:ext>
          </a:extLst>
        </xdr:cNvPr>
        <xdr:cNvCxnSpPr/>
      </xdr:nvCxnSpPr>
      <xdr:spPr>
        <a:xfrm flipV="1">
          <a:off x="20434300" y="14638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695" name="楕円 694">
          <a:extLst>
            <a:ext uri="{FF2B5EF4-FFF2-40B4-BE49-F238E27FC236}">
              <a16:creationId xmlns:a16="http://schemas.microsoft.com/office/drawing/2014/main" id="{C40FDD67-E7B3-4834-8D2A-AD7D1ACDA8AD}"/>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696" name="直線コネクタ 695">
          <a:extLst>
            <a:ext uri="{FF2B5EF4-FFF2-40B4-BE49-F238E27FC236}">
              <a16:creationId xmlns:a16="http://schemas.microsoft.com/office/drawing/2014/main" id="{D3209B9D-08FE-441F-ABE6-2BCA1440357B}"/>
            </a:ext>
          </a:extLst>
        </xdr:cNvPr>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697" name="n_1aveValue【児童館】&#10;一人当たり面積">
          <a:extLst>
            <a:ext uri="{FF2B5EF4-FFF2-40B4-BE49-F238E27FC236}">
              <a16:creationId xmlns:a16="http://schemas.microsoft.com/office/drawing/2014/main" id="{06E06085-3024-426B-9555-C2A1005A28AF}"/>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698" name="n_2aveValue【児童館】&#10;一人当たり面積">
          <a:extLst>
            <a:ext uri="{FF2B5EF4-FFF2-40B4-BE49-F238E27FC236}">
              <a16:creationId xmlns:a16="http://schemas.microsoft.com/office/drawing/2014/main" id="{23A8C3D3-5274-4BA0-B556-086218E489E2}"/>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699" name="n_3aveValue【児童館】&#10;一人当たり面積">
          <a:extLst>
            <a:ext uri="{FF2B5EF4-FFF2-40B4-BE49-F238E27FC236}">
              <a16:creationId xmlns:a16="http://schemas.microsoft.com/office/drawing/2014/main" id="{6A9FB20B-D9C7-4FA3-BB01-528EA5ABEA77}"/>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00" name="n_4aveValue【児童館】&#10;一人当たり面積">
          <a:extLst>
            <a:ext uri="{FF2B5EF4-FFF2-40B4-BE49-F238E27FC236}">
              <a16:creationId xmlns:a16="http://schemas.microsoft.com/office/drawing/2014/main" id="{7D39E7BB-7D5C-499C-84A1-FB13FACED8E5}"/>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106697</xdr:rowOff>
    </xdr:from>
    <xdr:ext cx="469744" cy="259045"/>
    <xdr:sp macro="" textlink="">
      <xdr:nvSpPr>
        <xdr:cNvPr id="701" name="n_1mainValue【児童館】&#10;一人当たり面積">
          <a:extLst>
            <a:ext uri="{FF2B5EF4-FFF2-40B4-BE49-F238E27FC236}">
              <a16:creationId xmlns:a16="http://schemas.microsoft.com/office/drawing/2014/main" id="{CD3D8CAB-F056-490B-A725-D86A336C5BDD}"/>
            </a:ext>
          </a:extLst>
        </xdr:cNvPr>
        <xdr:cNvSpPr txBox="1"/>
      </xdr:nvSpPr>
      <xdr:spPr>
        <a:xfrm>
          <a:off x="210757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02" name="n_2mainValue【児童館】&#10;一人当たり面積">
          <a:extLst>
            <a:ext uri="{FF2B5EF4-FFF2-40B4-BE49-F238E27FC236}">
              <a16:creationId xmlns:a16="http://schemas.microsoft.com/office/drawing/2014/main" id="{36553AAE-0969-4DF0-AFA1-6539789889C9}"/>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03" name="n_3mainValue【児童館】&#10;一人当たり面積">
          <a:extLst>
            <a:ext uri="{FF2B5EF4-FFF2-40B4-BE49-F238E27FC236}">
              <a16:creationId xmlns:a16="http://schemas.microsoft.com/office/drawing/2014/main" id="{08FCF5BD-16EA-4FCB-B798-B77A823DA91F}"/>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a:extLst>
            <a:ext uri="{FF2B5EF4-FFF2-40B4-BE49-F238E27FC236}">
              <a16:creationId xmlns:a16="http://schemas.microsoft.com/office/drawing/2014/main" id="{BA7C6FCD-9E17-40F2-AF87-72624BB9FB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a:extLst>
            <a:ext uri="{FF2B5EF4-FFF2-40B4-BE49-F238E27FC236}">
              <a16:creationId xmlns:a16="http://schemas.microsoft.com/office/drawing/2014/main" id="{9652705A-51E4-4014-944B-A5A3732D7F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a:extLst>
            <a:ext uri="{FF2B5EF4-FFF2-40B4-BE49-F238E27FC236}">
              <a16:creationId xmlns:a16="http://schemas.microsoft.com/office/drawing/2014/main" id="{66998B84-1724-4929-B076-4857EDFA77A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a:extLst>
            <a:ext uri="{FF2B5EF4-FFF2-40B4-BE49-F238E27FC236}">
              <a16:creationId xmlns:a16="http://schemas.microsoft.com/office/drawing/2014/main" id="{89D250FE-0BA9-4413-89F8-0C4169A46A6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a:extLst>
            <a:ext uri="{FF2B5EF4-FFF2-40B4-BE49-F238E27FC236}">
              <a16:creationId xmlns:a16="http://schemas.microsoft.com/office/drawing/2014/main" id="{38CC957A-8784-4B6A-8542-5BAEF25B0DA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a:extLst>
            <a:ext uri="{FF2B5EF4-FFF2-40B4-BE49-F238E27FC236}">
              <a16:creationId xmlns:a16="http://schemas.microsoft.com/office/drawing/2014/main" id="{2E17DEDA-A878-4963-9702-C0D09974E24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a:extLst>
            <a:ext uri="{FF2B5EF4-FFF2-40B4-BE49-F238E27FC236}">
              <a16:creationId xmlns:a16="http://schemas.microsoft.com/office/drawing/2014/main" id="{CBB2E008-0630-43F5-B1F0-7EFAF5983E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a:extLst>
            <a:ext uri="{FF2B5EF4-FFF2-40B4-BE49-F238E27FC236}">
              <a16:creationId xmlns:a16="http://schemas.microsoft.com/office/drawing/2014/main" id="{36B8DCF5-9707-49DA-AA80-7E7EF9B115F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a:extLst>
            <a:ext uri="{FF2B5EF4-FFF2-40B4-BE49-F238E27FC236}">
              <a16:creationId xmlns:a16="http://schemas.microsoft.com/office/drawing/2014/main" id="{718EB718-7BEA-4DA8-B67D-4472EC5DA45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a:extLst>
            <a:ext uri="{FF2B5EF4-FFF2-40B4-BE49-F238E27FC236}">
              <a16:creationId xmlns:a16="http://schemas.microsoft.com/office/drawing/2014/main" id="{47DCFC74-4C4F-40DF-851A-99551906215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a:extLst>
            <a:ext uri="{FF2B5EF4-FFF2-40B4-BE49-F238E27FC236}">
              <a16:creationId xmlns:a16="http://schemas.microsoft.com/office/drawing/2014/main" id="{1280E37E-F23D-4444-9FC6-85159B00C4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5" name="直線コネクタ 714">
          <a:extLst>
            <a:ext uri="{FF2B5EF4-FFF2-40B4-BE49-F238E27FC236}">
              <a16:creationId xmlns:a16="http://schemas.microsoft.com/office/drawing/2014/main" id="{81C10632-F07F-4D56-891C-A9C25131EBE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6" name="テキスト ボックス 715">
          <a:extLst>
            <a:ext uri="{FF2B5EF4-FFF2-40B4-BE49-F238E27FC236}">
              <a16:creationId xmlns:a16="http://schemas.microsoft.com/office/drawing/2014/main" id="{B99ED809-DFD2-4AB8-A6FA-57BC2A811D3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7" name="直線コネクタ 716">
          <a:extLst>
            <a:ext uri="{FF2B5EF4-FFF2-40B4-BE49-F238E27FC236}">
              <a16:creationId xmlns:a16="http://schemas.microsoft.com/office/drawing/2014/main" id="{9DE1981B-6A3E-42E2-A06A-A058CB5D59D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8" name="テキスト ボックス 717">
          <a:extLst>
            <a:ext uri="{FF2B5EF4-FFF2-40B4-BE49-F238E27FC236}">
              <a16:creationId xmlns:a16="http://schemas.microsoft.com/office/drawing/2014/main" id="{E8388CF8-20F3-497F-B94C-B9E5CA000A8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9" name="直線コネクタ 718">
          <a:extLst>
            <a:ext uri="{FF2B5EF4-FFF2-40B4-BE49-F238E27FC236}">
              <a16:creationId xmlns:a16="http://schemas.microsoft.com/office/drawing/2014/main" id="{D00CAF04-26D3-494B-A1EB-7DB0BDACA54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0" name="テキスト ボックス 719">
          <a:extLst>
            <a:ext uri="{FF2B5EF4-FFF2-40B4-BE49-F238E27FC236}">
              <a16:creationId xmlns:a16="http://schemas.microsoft.com/office/drawing/2014/main" id="{077E417C-AC9E-4E0B-987D-73554352E80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1" name="直線コネクタ 720">
          <a:extLst>
            <a:ext uri="{FF2B5EF4-FFF2-40B4-BE49-F238E27FC236}">
              <a16:creationId xmlns:a16="http://schemas.microsoft.com/office/drawing/2014/main" id="{B2E7B42A-682A-4620-9C8B-C4C0EF74465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2" name="テキスト ボックス 721">
          <a:extLst>
            <a:ext uri="{FF2B5EF4-FFF2-40B4-BE49-F238E27FC236}">
              <a16:creationId xmlns:a16="http://schemas.microsoft.com/office/drawing/2014/main" id="{398765E5-0665-4AF8-804C-B7CAB3763A2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3" name="直線コネクタ 722">
          <a:extLst>
            <a:ext uri="{FF2B5EF4-FFF2-40B4-BE49-F238E27FC236}">
              <a16:creationId xmlns:a16="http://schemas.microsoft.com/office/drawing/2014/main" id="{770D69AB-E269-4579-AA17-2FD6D97290E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4" name="テキスト ボックス 723">
          <a:extLst>
            <a:ext uri="{FF2B5EF4-FFF2-40B4-BE49-F238E27FC236}">
              <a16:creationId xmlns:a16="http://schemas.microsoft.com/office/drawing/2014/main" id="{9E2CC38F-AD57-43BF-8CCF-AAC3F8CA2E3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a:extLst>
            <a:ext uri="{FF2B5EF4-FFF2-40B4-BE49-F238E27FC236}">
              <a16:creationId xmlns:a16="http://schemas.microsoft.com/office/drawing/2014/main" id="{7B3340C2-804A-4557-B790-848C156A221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6" name="テキスト ボックス 725">
          <a:extLst>
            <a:ext uri="{FF2B5EF4-FFF2-40B4-BE49-F238E27FC236}">
              <a16:creationId xmlns:a16="http://schemas.microsoft.com/office/drawing/2014/main" id="{4E74F79B-F506-4656-AF20-16646E9DA29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7" name="【公民館】&#10;有形固定資産減価償却率グラフ枠">
          <a:extLst>
            <a:ext uri="{FF2B5EF4-FFF2-40B4-BE49-F238E27FC236}">
              <a16:creationId xmlns:a16="http://schemas.microsoft.com/office/drawing/2014/main" id="{03B0B95E-53D8-41AD-91F8-67D3ECD3843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28" name="直線コネクタ 727">
          <a:extLst>
            <a:ext uri="{FF2B5EF4-FFF2-40B4-BE49-F238E27FC236}">
              <a16:creationId xmlns:a16="http://schemas.microsoft.com/office/drawing/2014/main" id="{82A813B6-51C6-408F-8939-552059807845}"/>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9" name="【公民館】&#10;有形固定資産減価償却率最小値テキスト">
          <a:extLst>
            <a:ext uri="{FF2B5EF4-FFF2-40B4-BE49-F238E27FC236}">
              <a16:creationId xmlns:a16="http://schemas.microsoft.com/office/drawing/2014/main" id="{0BD52B43-EFDA-4DC8-94CE-E64D3D773F4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0" name="直線コネクタ 729">
          <a:extLst>
            <a:ext uri="{FF2B5EF4-FFF2-40B4-BE49-F238E27FC236}">
              <a16:creationId xmlns:a16="http://schemas.microsoft.com/office/drawing/2014/main" id="{BAC8BF9B-35FF-41E2-8FD7-A3388D864B2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31" name="【公民館】&#10;有形固定資産減価償却率最大値テキスト">
          <a:extLst>
            <a:ext uri="{FF2B5EF4-FFF2-40B4-BE49-F238E27FC236}">
              <a16:creationId xmlns:a16="http://schemas.microsoft.com/office/drawing/2014/main" id="{AD82DCC9-1A12-40C9-971B-CBD32C813DB6}"/>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32" name="直線コネクタ 731">
          <a:extLst>
            <a:ext uri="{FF2B5EF4-FFF2-40B4-BE49-F238E27FC236}">
              <a16:creationId xmlns:a16="http://schemas.microsoft.com/office/drawing/2014/main" id="{EB578CA8-D82C-44F5-8577-62439A6E770D}"/>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33" name="【公民館】&#10;有形固定資産減価償却率平均値テキスト">
          <a:extLst>
            <a:ext uri="{FF2B5EF4-FFF2-40B4-BE49-F238E27FC236}">
              <a16:creationId xmlns:a16="http://schemas.microsoft.com/office/drawing/2014/main" id="{C2FE1069-112A-48B2-A141-C21E0470DCFB}"/>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34" name="フローチャート: 判断 733">
          <a:extLst>
            <a:ext uri="{FF2B5EF4-FFF2-40B4-BE49-F238E27FC236}">
              <a16:creationId xmlns:a16="http://schemas.microsoft.com/office/drawing/2014/main" id="{1CB4A24A-A60F-4DEE-B4B0-6070899C0CBD}"/>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35" name="フローチャート: 判断 734">
          <a:extLst>
            <a:ext uri="{FF2B5EF4-FFF2-40B4-BE49-F238E27FC236}">
              <a16:creationId xmlns:a16="http://schemas.microsoft.com/office/drawing/2014/main" id="{DC3F9B51-EE04-4773-8E4F-5EF3D8935EB2}"/>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36" name="フローチャート: 判断 735">
          <a:extLst>
            <a:ext uri="{FF2B5EF4-FFF2-40B4-BE49-F238E27FC236}">
              <a16:creationId xmlns:a16="http://schemas.microsoft.com/office/drawing/2014/main" id="{17C8C237-9DE2-4B00-A5AB-ED34837535B9}"/>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37" name="フローチャート: 判断 736">
          <a:extLst>
            <a:ext uri="{FF2B5EF4-FFF2-40B4-BE49-F238E27FC236}">
              <a16:creationId xmlns:a16="http://schemas.microsoft.com/office/drawing/2014/main" id="{5504C27F-32A8-430E-9743-050F169C0397}"/>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38" name="フローチャート: 判断 737">
          <a:extLst>
            <a:ext uri="{FF2B5EF4-FFF2-40B4-BE49-F238E27FC236}">
              <a16:creationId xmlns:a16="http://schemas.microsoft.com/office/drawing/2014/main" id="{2FB9B528-9D4E-4953-8729-2F6CB62199BC}"/>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E0031481-3223-4387-A93C-94396534965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541DFB32-F8C6-4136-AD16-788063390D9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B978C01-43E5-4CAA-876F-11AD685FD62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D02BCCD7-B0B1-4899-BCB9-58169E586F0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C44233EC-08F8-4528-A057-6A6B622640F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99695</xdr:rowOff>
    </xdr:from>
    <xdr:to>
      <xdr:col>85</xdr:col>
      <xdr:colOff>177800</xdr:colOff>
      <xdr:row>108</xdr:row>
      <xdr:rowOff>29845</xdr:rowOff>
    </xdr:to>
    <xdr:sp macro="" textlink="">
      <xdr:nvSpPr>
        <xdr:cNvPr id="744" name="楕円 743">
          <a:extLst>
            <a:ext uri="{FF2B5EF4-FFF2-40B4-BE49-F238E27FC236}">
              <a16:creationId xmlns:a16="http://schemas.microsoft.com/office/drawing/2014/main" id="{0C0D5D49-A7B9-4780-8AAD-65995CAA515A}"/>
            </a:ext>
          </a:extLst>
        </xdr:cNvPr>
        <xdr:cNvSpPr/>
      </xdr:nvSpPr>
      <xdr:spPr>
        <a:xfrm>
          <a:off x="162687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78122</xdr:rowOff>
    </xdr:from>
    <xdr:ext cx="405111" cy="259045"/>
    <xdr:sp macro="" textlink="">
      <xdr:nvSpPr>
        <xdr:cNvPr id="745" name="【公民館】&#10;有形固定資産減価償却率該当値テキスト">
          <a:extLst>
            <a:ext uri="{FF2B5EF4-FFF2-40B4-BE49-F238E27FC236}">
              <a16:creationId xmlns:a16="http://schemas.microsoft.com/office/drawing/2014/main" id="{7C6A7D80-8FC8-4FDD-9DC3-2B7B6DBBCB6E}"/>
            </a:ext>
          </a:extLst>
        </xdr:cNvPr>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84455</xdr:rowOff>
    </xdr:from>
    <xdr:to>
      <xdr:col>81</xdr:col>
      <xdr:colOff>101600</xdr:colOff>
      <xdr:row>108</xdr:row>
      <xdr:rowOff>14605</xdr:rowOff>
    </xdr:to>
    <xdr:sp macro="" textlink="">
      <xdr:nvSpPr>
        <xdr:cNvPr id="746" name="楕円 745">
          <a:extLst>
            <a:ext uri="{FF2B5EF4-FFF2-40B4-BE49-F238E27FC236}">
              <a16:creationId xmlns:a16="http://schemas.microsoft.com/office/drawing/2014/main" id="{8DF4F927-9BB4-426D-A7BB-630945E27E31}"/>
            </a:ext>
          </a:extLst>
        </xdr:cNvPr>
        <xdr:cNvSpPr/>
      </xdr:nvSpPr>
      <xdr:spPr>
        <a:xfrm>
          <a:off x="154305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135255</xdr:rowOff>
    </xdr:from>
    <xdr:to>
      <xdr:col>85</xdr:col>
      <xdr:colOff>127000</xdr:colOff>
      <xdr:row>107</xdr:row>
      <xdr:rowOff>150495</xdr:rowOff>
    </xdr:to>
    <xdr:cxnSp macro="">
      <xdr:nvCxnSpPr>
        <xdr:cNvPr id="747" name="直線コネクタ 746">
          <a:extLst>
            <a:ext uri="{FF2B5EF4-FFF2-40B4-BE49-F238E27FC236}">
              <a16:creationId xmlns:a16="http://schemas.microsoft.com/office/drawing/2014/main" id="{D040C52B-C489-48F8-99F6-28C6C843BE75}"/>
            </a:ext>
          </a:extLst>
        </xdr:cNvPr>
        <xdr:cNvCxnSpPr/>
      </xdr:nvCxnSpPr>
      <xdr:spPr>
        <a:xfrm>
          <a:off x="15481300" y="184804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46355</xdr:rowOff>
    </xdr:from>
    <xdr:to>
      <xdr:col>76</xdr:col>
      <xdr:colOff>165100</xdr:colOff>
      <xdr:row>107</xdr:row>
      <xdr:rowOff>147955</xdr:rowOff>
    </xdr:to>
    <xdr:sp macro="" textlink="">
      <xdr:nvSpPr>
        <xdr:cNvPr id="748" name="楕円 747">
          <a:extLst>
            <a:ext uri="{FF2B5EF4-FFF2-40B4-BE49-F238E27FC236}">
              <a16:creationId xmlns:a16="http://schemas.microsoft.com/office/drawing/2014/main" id="{C674F5B0-1B56-4889-9193-3BA042039CB2}"/>
            </a:ext>
          </a:extLst>
        </xdr:cNvPr>
        <xdr:cNvSpPr/>
      </xdr:nvSpPr>
      <xdr:spPr>
        <a:xfrm>
          <a:off x="14541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97155</xdr:rowOff>
    </xdr:from>
    <xdr:to>
      <xdr:col>81</xdr:col>
      <xdr:colOff>50800</xdr:colOff>
      <xdr:row>107</xdr:row>
      <xdr:rowOff>135255</xdr:rowOff>
    </xdr:to>
    <xdr:cxnSp macro="">
      <xdr:nvCxnSpPr>
        <xdr:cNvPr id="749" name="直線コネクタ 748">
          <a:extLst>
            <a:ext uri="{FF2B5EF4-FFF2-40B4-BE49-F238E27FC236}">
              <a16:creationId xmlns:a16="http://schemas.microsoft.com/office/drawing/2014/main" id="{40710560-0DEF-407A-82E7-37E106CD3942}"/>
            </a:ext>
          </a:extLst>
        </xdr:cNvPr>
        <xdr:cNvCxnSpPr/>
      </xdr:nvCxnSpPr>
      <xdr:spPr>
        <a:xfrm>
          <a:off x="14592300" y="18442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8255</xdr:rowOff>
    </xdr:from>
    <xdr:to>
      <xdr:col>72</xdr:col>
      <xdr:colOff>38100</xdr:colOff>
      <xdr:row>107</xdr:row>
      <xdr:rowOff>109855</xdr:rowOff>
    </xdr:to>
    <xdr:sp macro="" textlink="">
      <xdr:nvSpPr>
        <xdr:cNvPr id="750" name="楕円 749">
          <a:extLst>
            <a:ext uri="{FF2B5EF4-FFF2-40B4-BE49-F238E27FC236}">
              <a16:creationId xmlns:a16="http://schemas.microsoft.com/office/drawing/2014/main" id="{8FF6B476-A86A-4F5D-B7B1-E82AE899437A}"/>
            </a:ext>
          </a:extLst>
        </xdr:cNvPr>
        <xdr:cNvSpPr/>
      </xdr:nvSpPr>
      <xdr:spPr>
        <a:xfrm>
          <a:off x="13652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59055</xdr:rowOff>
    </xdr:from>
    <xdr:to>
      <xdr:col>76</xdr:col>
      <xdr:colOff>114300</xdr:colOff>
      <xdr:row>107</xdr:row>
      <xdr:rowOff>97155</xdr:rowOff>
    </xdr:to>
    <xdr:cxnSp macro="">
      <xdr:nvCxnSpPr>
        <xdr:cNvPr id="751" name="直線コネクタ 750">
          <a:extLst>
            <a:ext uri="{FF2B5EF4-FFF2-40B4-BE49-F238E27FC236}">
              <a16:creationId xmlns:a16="http://schemas.microsoft.com/office/drawing/2014/main" id="{2C90B5DB-9F16-4710-9646-F9F3DBAD082D}"/>
            </a:ext>
          </a:extLst>
        </xdr:cNvPr>
        <xdr:cNvCxnSpPr/>
      </xdr:nvCxnSpPr>
      <xdr:spPr>
        <a:xfrm>
          <a:off x="13703300" y="18404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52" name="n_1aveValue【公民館】&#10;有形固定資産減価償却率">
          <a:extLst>
            <a:ext uri="{FF2B5EF4-FFF2-40B4-BE49-F238E27FC236}">
              <a16:creationId xmlns:a16="http://schemas.microsoft.com/office/drawing/2014/main" id="{7FD099E3-6586-4E2E-B255-FAC542410FFE}"/>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53" name="n_2aveValue【公民館】&#10;有形固定資産減価償却率">
          <a:extLst>
            <a:ext uri="{FF2B5EF4-FFF2-40B4-BE49-F238E27FC236}">
              <a16:creationId xmlns:a16="http://schemas.microsoft.com/office/drawing/2014/main" id="{B9DC6348-CCE5-4516-BFBA-266DAF0763A2}"/>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54" name="n_3aveValue【公民館】&#10;有形固定資産減価償却率">
          <a:extLst>
            <a:ext uri="{FF2B5EF4-FFF2-40B4-BE49-F238E27FC236}">
              <a16:creationId xmlns:a16="http://schemas.microsoft.com/office/drawing/2014/main" id="{E71D7DEE-3362-43A4-9E80-008C0D9FA1BD}"/>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55" name="n_4aveValue【公民館】&#10;有形固定資産減価償却率">
          <a:extLst>
            <a:ext uri="{FF2B5EF4-FFF2-40B4-BE49-F238E27FC236}">
              <a16:creationId xmlns:a16="http://schemas.microsoft.com/office/drawing/2014/main" id="{150BDB5F-C1E7-4D37-BF4E-E35AA8128FE3}"/>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5732</xdr:rowOff>
    </xdr:from>
    <xdr:ext cx="405111" cy="259045"/>
    <xdr:sp macro="" textlink="">
      <xdr:nvSpPr>
        <xdr:cNvPr id="756" name="n_1mainValue【公民館】&#10;有形固定資産減価償却率">
          <a:extLst>
            <a:ext uri="{FF2B5EF4-FFF2-40B4-BE49-F238E27FC236}">
              <a16:creationId xmlns:a16="http://schemas.microsoft.com/office/drawing/2014/main" id="{A0F0F70B-666B-45B6-AF9A-5E48333D5DBB}"/>
            </a:ext>
          </a:extLst>
        </xdr:cNvPr>
        <xdr:cNvSpPr txBox="1"/>
      </xdr:nvSpPr>
      <xdr:spPr>
        <a:xfrm>
          <a:off x="15266044" y="185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139082</xdr:rowOff>
    </xdr:from>
    <xdr:ext cx="405111" cy="259045"/>
    <xdr:sp macro="" textlink="">
      <xdr:nvSpPr>
        <xdr:cNvPr id="757" name="n_2mainValue【公民館】&#10;有形固定資産減価償却率">
          <a:extLst>
            <a:ext uri="{FF2B5EF4-FFF2-40B4-BE49-F238E27FC236}">
              <a16:creationId xmlns:a16="http://schemas.microsoft.com/office/drawing/2014/main" id="{07F49BAE-A580-4B1E-BA5E-5A6D84F0665B}"/>
            </a:ext>
          </a:extLst>
        </xdr:cNvPr>
        <xdr:cNvSpPr txBox="1"/>
      </xdr:nvSpPr>
      <xdr:spPr>
        <a:xfrm>
          <a:off x="14389744"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100982</xdr:rowOff>
    </xdr:from>
    <xdr:ext cx="405111" cy="259045"/>
    <xdr:sp macro="" textlink="">
      <xdr:nvSpPr>
        <xdr:cNvPr id="758" name="n_3mainValue【公民館】&#10;有形固定資産減価償却率">
          <a:extLst>
            <a:ext uri="{FF2B5EF4-FFF2-40B4-BE49-F238E27FC236}">
              <a16:creationId xmlns:a16="http://schemas.microsoft.com/office/drawing/2014/main" id="{DE6B7790-248E-4F24-988B-005FE29E45A1}"/>
            </a:ext>
          </a:extLst>
        </xdr:cNvPr>
        <xdr:cNvSpPr txBox="1"/>
      </xdr:nvSpPr>
      <xdr:spPr>
        <a:xfrm>
          <a:off x="13500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a:extLst>
            <a:ext uri="{FF2B5EF4-FFF2-40B4-BE49-F238E27FC236}">
              <a16:creationId xmlns:a16="http://schemas.microsoft.com/office/drawing/2014/main" id="{D2505ADB-4275-44AA-85D1-E87EB4C701C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a:extLst>
            <a:ext uri="{FF2B5EF4-FFF2-40B4-BE49-F238E27FC236}">
              <a16:creationId xmlns:a16="http://schemas.microsoft.com/office/drawing/2014/main" id="{16F19322-965A-441A-AF61-B27631CA267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a:extLst>
            <a:ext uri="{FF2B5EF4-FFF2-40B4-BE49-F238E27FC236}">
              <a16:creationId xmlns:a16="http://schemas.microsoft.com/office/drawing/2014/main" id="{8002EEA6-BEF6-4502-BEE8-C1EE416EDF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a:extLst>
            <a:ext uri="{FF2B5EF4-FFF2-40B4-BE49-F238E27FC236}">
              <a16:creationId xmlns:a16="http://schemas.microsoft.com/office/drawing/2014/main" id="{B5247242-5734-4A87-A4BE-4983733C518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a:extLst>
            <a:ext uri="{FF2B5EF4-FFF2-40B4-BE49-F238E27FC236}">
              <a16:creationId xmlns:a16="http://schemas.microsoft.com/office/drawing/2014/main" id="{5AD26670-847A-4850-B72C-56CA04F04CC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a:extLst>
            <a:ext uri="{FF2B5EF4-FFF2-40B4-BE49-F238E27FC236}">
              <a16:creationId xmlns:a16="http://schemas.microsoft.com/office/drawing/2014/main" id="{B31F93B4-9FF4-44F4-A19F-7E3F5138CCA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a:extLst>
            <a:ext uri="{FF2B5EF4-FFF2-40B4-BE49-F238E27FC236}">
              <a16:creationId xmlns:a16="http://schemas.microsoft.com/office/drawing/2014/main" id="{C8AEB9D4-5491-4556-88EE-17FEE5A6133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a:extLst>
            <a:ext uri="{FF2B5EF4-FFF2-40B4-BE49-F238E27FC236}">
              <a16:creationId xmlns:a16="http://schemas.microsoft.com/office/drawing/2014/main" id="{DCB91B6C-1138-4CB9-87A8-2F8275AC6ED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a:extLst>
            <a:ext uri="{FF2B5EF4-FFF2-40B4-BE49-F238E27FC236}">
              <a16:creationId xmlns:a16="http://schemas.microsoft.com/office/drawing/2014/main" id="{FDC057CC-6465-4164-BC98-05D8ADBB52A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a:extLst>
            <a:ext uri="{FF2B5EF4-FFF2-40B4-BE49-F238E27FC236}">
              <a16:creationId xmlns:a16="http://schemas.microsoft.com/office/drawing/2014/main" id="{19E0F937-A89D-4D73-A543-B3A5C9D0584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9" name="直線コネクタ 768">
          <a:extLst>
            <a:ext uri="{FF2B5EF4-FFF2-40B4-BE49-F238E27FC236}">
              <a16:creationId xmlns:a16="http://schemas.microsoft.com/office/drawing/2014/main" id="{87EB29D7-494A-43B3-AE87-72506BA9570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0" name="テキスト ボックス 769">
          <a:extLst>
            <a:ext uri="{FF2B5EF4-FFF2-40B4-BE49-F238E27FC236}">
              <a16:creationId xmlns:a16="http://schemas.microsoft.com/office/drawing/2014/main" id="{481CDB43-EA61-4BB3-9AA8-63B63ED9C5D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1" name="直線コネクタ 770">
          <a:extLst>
            <a:ext uri="{FF2B5EF4-FFF2-40B4-BE49-F238E27FC236}">
              <a16:creationId xmlns:a16="http://schemas.microsoft.com/office/drawing/2014/main" id="{D1ACA5B5-A352-422A-BC18-F12214588E0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2" name="テキスト ボックス 771">
          <a:extLst>
            <a:ext uri="{FF2B5EF4-FFF2-40B4-BE49-F238E27FC236}">
              <a16:creationId xmlns:a16="http://schemas.microsoft.com/office/drawing/2014/main" id="{F948E1D4-11A8-4D62-A86C-58F4E53C557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3" name="直線コネクタ 772">
          <a:extLst>
            <a:ext uri="{FF2B5EF4-FFF2-40B4-BE49-F238E27FC236}">
              <a16:creationId xmlns:a16="http://schemas.microsoft.com/office/drawing/2014/main" id="{F98721B7-3557-46C9-A32C-DA5085A5F2C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4" name="テキスト ボックス 773">
          <a:extLst>
            <a:ext uri="{FF2B5EF4-FFF2-40B4-BE49-F238E27FC236}">
              <a16:creationId xmlns:a16="http://schemas.microsoft.com/office/drawing/2014/main" id="{3AE731C5-421D-4EAD-B84D-7D3AC2C29E7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5" name="直線コネクタ 774">
          <a:extLst>
            <a:ext uri="{FF2B5EF4-FFF2-40B4-BE49-F238E27FC236}">
              <a16:creationId xmlns:a16="http://schemas.microsoft.com/office/drawing/2014/main" id="{B16CE716-84BE-4106-A48D-48C708D5A01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6" name="テキスト ボックス 775">
          <a:extLst>
            <a:ext uri="{FF2B5EF4-FFF2-40B4-BE49-F238E27FC236}">
              <a16:creationId xmlns:a16="http://schemas.microsoft.com/office/drawing/2014/main" id="{60556BBA-5004-4D5C-A0D2-EAB3B4BA0BA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7" name="直線コネクタ 776">
          <a:extLst>
            <a:ext uri="{FF2B5EF4-FFF2-40B4-BE49-F238E27FC236}">
              <a16:creationId xmlns:a16="http://schemas.microsoft.com/office/drawing/2014/main" id="{40110109-A118-4029-A912-03C448E6223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8" name="テキスト ボックス 777">
          <a:extLst>
            <a:ext uri="{FF2B5EF4-FFF2-40B4-BE49-F238E27FC236}">
              <a16:creationId xmlns:a16="http://schemas.microsoft.com/office/drawing/2014/main" id="{BCDE0C6A-4017-48F0-87C8-3FEAC48EBC4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9" name="直線コネクタ 778">
          <a:extLst>
            <a:ext uri="{FF2B5EF4-FFF2-40B4-BE49-F238E27FC236}">
              <a16:creationId xmlns:a16="http://schemas.microsoft.com/office/drawing/2014/main" id="{EBA4DB1A-01AF-4391-82E3-34973DBEAB8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0" name="テキスト ボックス 779">
          <a:extLst>
            <a:ext uri="{FF2B5EF4-FFF2-40B4-BE49-F238E27FC236}">
              <a16:creationId xmlns:a16="http://schemas.microsoft.com/office/drawing/2014/main" id="{3F45B0CD-14D5-48CF-B23F-5551C955244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a:extLst>
            <a:ext uri="{FF2B5EF4-FFF2-40B4-BE49-F238E27FC236}">
              <a16:creationId xmlns:a16="http://schemas.microsoft.com/office/drawing/2014/main" id="{A4365AB7-164F-482F-9B1F-2A3DA53DA42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a:extLst>
            <a:ext uri="{FF2B5EF4-FFF2-40B4-BE49-F238E27FC236}">
              <a16:creationId xmlns:a16="http://schemas.microsoft.com/office/drawing/2014/main" id="{597490DE-40BE-4DEE-8F04-19B108C0C8D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公民館】&#10;一人当たり面積グラフ枠">
          <a:extLst>
            <a:ext uri="{FF2B5EF4-FFF2-40B4-BE49-F238E27FC236}">
              <a16:creationId xmlns:a16="http://schemas.microsoft.com/office/drawing/2014/main" id="{DDD7F441-156C-41E2-977A-0C8286261A8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84" name="直線コネクタ 783">
          <a:extLst>
            <a:ext uri="{FF2B5EF4-FFF2-40B4-BE49-F238E27FC236}">
              <a16:creationId xmlns:a16="http://schemas.microsoft.com/office/drawing/2014/main" id="{99A30117-8B98-4BC5-A267-D7C31916B59E}"/>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85" name="【公民館】&#10;一人当たり面積最小値テキスト">
          <a:extLst>
            <a:ext uri="{FF2B5EF4-FFF2-40B4-BE49-F238E27FC236}">
              <a16:creationId xmlns:a16="http://schemas.microsoft.com/office/drawing/2014/main" id="{D81C8F0E-D5A7-48C7-825A-E679B7E16DA5}"/>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86" name="直線コネクタ 785">
          <a:extLst>
            <a:ext uri="{FF2B5EF4-FFF2-40B4-BE49-F238E27FC236}">
              <a16:creationId xmlns:a16="http://schemas.microsoft.com/office/drawing/2014/main" id="{8DDE59E3-6D98-48D4-8113-4B7505D81699}"/>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87" name="【公民館】&#10;一人当たり面積最大値テキスト">
          <a:extLst>
            <a:ext uri="{FF2B5EF4-FFF2-40B4-BE49-F238E27FC236}">
              <a16:creationId xmlns:a16="http://schemas.microsoft.com/office/drawing/2014/main" id="{082C2B51-7436-436C-ADB3-596E2BB241E9}"/>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88" name="直線コネクタ 787">
          <a:extLst>
            <a:ext uri="{FF2B5EF4-FFF2-40B4-BE49-F238E27FC236}">
              <a16:creationId xmlns:a16="http://schemas.microsoft.com/office/drawing/2014/main" id="{DE64AD77-4433-4EA5-A375-14AF80BB1DF1}"/>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789" name="【公民館】&#10;一人当たり面積平均値テキスト">
          <a:extLst>
            <a:ext uri="{FF2B5EF4-FFF2-40B4-BE49-F238E27FC236}">
              <a16:creationId xmlns:a16="http://schemas.microsoft.com/office/drawing/2014/main" id="{6E78A883-8D48-40CB-8418-81F1024D4A74}"/>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90" name="フローチャート: 判断 789">
          <a:extLst>
            <a:ext uri="{FF2B5EF4-FFF2-40B4-BE49-F238E27FC236}">
              <a16:creationId xmlns:a16="http://schemas.microsoft.com/office/drawing/2014/main" id="{64CF3236-9B84-4928-B64E-C67EB6B75241}"/>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91" name="フローチャート: 判断 790">
          <a:extLst>
            <a:ext uri="{FF2B5EF4-FFF2-40B4-BE49-F238E27FC236}">
              <a16:creationId xmlns:a16="http://schemas.microsoft.com/office/drawing/2014/main" id="{5BDAEB76-51C1-4B81-B8B7-FAE7B917B6F3}"/>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92" name="フローチャート: 判断 791">
          <a:extLst>
            <a:ext uri="{FF2B5EF4-FFF2-40B4-BE49-F238E27FC236}">
              <a16:creationId xmlns:a16="http://schemas.microsoft.com/office/drawing/2014/main" id="{C0A53118-BEB8-486A-98BB-8BD00D1ED9B7}"/>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93" name="フローチャート: 判断 792">
          <a:extLst>
            <a:ext uri="{FF2B5EF4-FFF2-40B4-BE49-F238E27FC236}">
              <a16:creationId xmlns:a16="http://schemas.microsoft.com/office/drawing/2014/main" id="{0B6C01DB-D59C-4982-A2CC-7DBE2F670431}"/>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94" name="フローチャート: 判断 793">
          <a:extLst>
            <a:ext uri="{FF2B5EF4-FFF2-40B4-BE49-F238E27FC236}">
              <a16:creationId xmlns:a16="http://schemas.microsoft.com/office/drawing/2014/main" id="{1F916D09-DC42-4EF4-83C1-D49F0F28179F}"/>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D98DE60B-6CD3-4521-A712-3A7A12D7FF4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74567851-7E86-46B3-9993-1C7A3DEAC5B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F739DA0F-5344-473C-BEC8-BF2968A4D0C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FD944EAE-353F-44B8-A507-8EE51DED600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C902F09D-D40C-4444-9DE5-F1AEDA08BC9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156029</xdr:rowOff>
    </xdr:from>
    <xdr:to>
      <xdr:col>116</xdr:col>
      <xdr:colOff>114300</xdr:colOff>
      <xdr:row>108</xdr:row>
      <xdr:rowOff>86179</xdr:rowOff>
    </xdr:to>
    <xdr:sp macro="" textlink="">
      <xdr:nvSpPr>
        <xdr:cNvPr id="800" name="楕円 799">
          <a:extLst>
            <a:ext uri="{FF2B5EF4-FFF2-40B4-BE49-F238E27FC236}">
              <a16:creationId xmlns:a16="http://schemas.microsoft.com/office/drawing/2014/main" id="{D180F476-4868-4C05-85ED-EB6E6E509915}"/>
            </a:ext>
          </a:extLst>
        </xdr:cNvPr>
        <xdr:cNvSpPr/>
      </xdr:nvSpPr>
      <xdr:spPr>
        <a:xfrm>
          <a:off x="221107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134456</xdr:rowOff>
    </xdr:from>
    <xdr:ext cx="469744" cy="259045"/>
    <xdr:sp macro="" textlink="">
      <xdr:nvSpPr>
        <xdr:cNvPr id="801" name="【公民館】&#10;一人当たり面積該当値テキスト">
          <a:extLst>
            <a:ext uri="{FF2B5EF4-FFF2-40B4-BE49-F238E27FC236}">
              <a16:creationId xmlns:a16="http://schemas.microsoft.com/office/drawing/2014/main" id="{5C85FC36-1879-48C7-A8A4-DC95A439247B}"/>
            </a:ext>
          </a:extLst>
        </xdr:cNvPr>
        <xdr:cNvSpPr txBox="1"/>
      </xdr:nvSpPr>
      <xdr:spPr>
        <a:xfrm>
          <a:off x="22199600" y="1847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159294</xdr:rowOff>
    </xdr:from>
    <xdr:to>
      <xdr:col>112</xdr:col>
      <xdr:colOff>38100</xdr:colOff>
      <xdr:row>108</xdr:row>
      <xdr:rowOff>89444</xdr:rowOff>
    </xdr:to>
    <xdr:sp macro="" textlink="">
      <xdr:nvSpPr>
        <xdr:cNvPr id="802" name="楕円 801">
          <a:extLst>
            <a:ext uri="{FF2B5EF4-FFF2-40B4-BE49-F238E27FC236}">
              <a16:creationId xmlns:a16="http://schemas.microsoft.com/office/drawing/2014/main" id="{81DFBF4E-19A2-4335-A00B-B29CA99D1B26}"/>
            </a:ext>
          </a:extLst>
        </xdr:cNvPr>
        <xdr:cNvSpPr/>
      </xdr:nvSpPr>
      <xdr:spPr>
        <a:xfrm>
          <a:off x="212725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35379</xdr:rowOff>
    </xdr:from>
    <xdr:to>
      <xdr:col>116</xdr:col>
      <xdr:colOff>63500</xdr:colOff>
      <xdr:row>108</xdr:row>
      <xdr:rowOff>38644</xdr:rowOff>
    </xdr:to>
    <xdr:cxnSp macro="">
      <xdr:nvCxnSpPr>
        <xdr:cNvPr id="803" name="直線コネクタ 802">
          <a:extLst>
            <a:ext uri="{FF2B5EF4-FFF2-40B4-BE49-F238E27FC236}">
              <a16:creationId xmlns:a16="http://schemas.microsoft.com/office/drawing/2014/main" id="{E612CCEE-63BC-4C20-AA96-FE82AA4452A2}"/>
            </a:ext>
          </a:extLst>
        </xdr:cNvPr>
        <xdr:cNvCxnSpPr/>
      </xdr:nvCxnSpPr>
      <xdr:spPr>
        <a:xfrm flipV="1">
          <a:off x="21323300" y="1855197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164193</xdr:rowOff>
    </xdr:from>
    <xdr:to>
      <xdr:col>107</xdr:col>
      <xdr:colOff>101600</xdr:colOff>
      <xdr:row>108</xdr:row>
      <xdr:rowOff>94343</xdr:rowOff>
    </xdr:to>
    <xdr:sp macro="" textlink="">
      <xdr:nvSpPr>
        <xdr:cNvPr id="804" name="楕円 803">
          <a:extLst>
            <a:ext uri="{FF2B5EF4-FFF2-40B4-BE49-F238E27FC236}">
              <a16:creationId xmlns:a16="http://schemas.microsoft.com/office/drawing/2014/main" id="{B4DAB1CC-0D80-4994-B59D-0117BD475254}"/>
            </a:ext>
          </a:extLst>
        </xdr:cNvPr>
        <xdr:cNvSpPr/>
      </xdr:nvSpPr>
      <xdr:spPr>
        <a:xfrm>
          <a:off x="2038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38644</xdr:rowOff>
    </xdr:from>
    <xdr:to>
      <xdr:col>111</xdr:col>
      <xdr:colOff>177800</xdr:colOff>
      <xdr:row>108</xdr:row>
      <xdr:rowOff>43543</xdr:rowOff>
    </xdr:to>
    <xdr:cxnSp macro="">
      <xdr:nvCxnSpPr>
        <xdr:cNvPr id="805" name="直線コネクタ 804">
          <a:extLst>
            <a:ext uri="{FF2B5EF4-FFF2-40B4-BE49-F238E27FC236}">
              <a16:creationId xmlns:a16="http://schemas.microsoft.com/office/drawing/2014/main" id="{A25DB62B-47B3-45A1-8350-87977E437336}"/>
            </a:ext>
          </a:extLst>
        </xdr:cNvPr>
        <xdr:cNvCxnSpPr/>
      </xdr:nvCxnSpPr>
      <xdr:spPr>
        <a:xfrm flipV="1">
          <a:off x="20434300" y="1855524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167458</xdr:rowOff>
    </xdr:from>
    <xdr:to>
      <xdr:col>102</xdr:col>
      <xdr:colOff>165100</xdr:colOff>
      <xdr:row>108</xdr:row>
      <xdr:rowOff>97608</xdr:rowOff>
    </xdr:to>
    <xdr:sp macro="" textlink="">
      <xdr:nvSpPr>
        <xdr:cNvPr id="806" name="楕円 805">
          <a:extLst>
            <a:ext uri="{FF2B5EF4-FFF2-40B4-BE49-F238E27FC236}">
              <a16:creationId xmlns:a16="http://schemas.microsoft.com/office/drawing/2014/main" id="{C8500A24-7C40-46BE-8106-68CD09C50046}"/>
            </a:ext>
          </a:extLst>
        </xdr:cNvPr>
        <xdr:cNvSpPr/>
      </xdr:nvSpPr>
      <xdr:spPr>
        <a:xfrm>
          <a:off x="19494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43543</xdr:rowOff>
    </xdr:from>
    <xdr:to>
      <xdr:col>107</xdr:col>
      <xdr:colOff>50800</xdr:colOff>
      <xdr:row>108</xdr:row>
      <xdr:rowOff>46808</xdr:rowOff>
    </xdr:to>
    <xdr:cxnSp macro="">
      <xdr:nvCxnSpPr>
        <xdr:cNvPr id="807" name="直線コネクタ 806">
          <a:extLst>
            <a:ext uri="{FF2B5EF4-FFF2-40B4-BE49-F238E27FC236}">
              <a16:creationId xmlns:a16="http://schemas.microsoft.com/office/drawing/2014/main" id="{84D527C2-AE1E-45A6-9B60-22D5E82A2CDA}"/>
            </a:ext>
          </a:extLst>
        </xdr:cNvPr>
        <xdr:cNvCxnSpPr/>
      </xdr:nvCxnSpPr>
      <xdr:spPr>
        <a:xfrm flipV="1">
          <a:off x="19545300" y="185601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08" name="n_1aveValue【公民館】&#10;一人当たり面積">
          <a:extLst>
            <a:ext uri="{FF2B5EF4-FFF2-40B4-BE49-F238E27FC236}">
              <a16:creationId xmlns:a16="http://schemas.microsoft.com/office/drawing/2014/main" id="{2EB72C5C-D313-41D6-84AA-D1D9AAFD8FFB}"/>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09" name="n_2aveValue【公民館】&#10;一人当たり面積">
          <a:extLst>
            <a:ext uri="{FF2B5EF4-FFF2-40B4-BE49-F238E27FC236}">
              <a16:creationId xmlns:a16="http://schemas.microsoft.com/office/drawing/2014/main" id="{B904C26C-C395-4B08-AA27-17EF608D8A04}"/>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10" name="n_3aveValue【公民館】&#10;一人当たり面積">
          <a:extLst>
            <a:ext uri="{FF2B5EF4-FFF2-40B4-BE49-F238E27FC236}">
              <a16:creationId xmlns:a16="http://schemas.microsoft.com/office/drawing/2014/main" id="{A704344B-3890-4144-82BE-94A8FF73E125}"/>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11" name="n_4aveValue【公民館】&#10;一人当たり面積">
          <a:extLst>
            <a:ext uri="{FF2B5EF4-FFF2-40B4-BE49-F238E27FC236}">
              <a16:creationId xmlns:a16="http://schemas.microsoft.com/office/drawing/2014/main" id="{B5A944DA-243F-4582-B094-F57D39FCC9B8}"/>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80571</xdr:rowOff>
    </xdr:from>
    <xdr:ext cx="469744" cy="259045"/>
    <xdr:sp macro="" textlink="">
      <xdr:nvSpPr>
        <xdr:cNvPr id="812" name="n_1mainValue【公民館】&#10;一人当たり面積">
          <a:extLst>
            <a:ext uri="{FF2B5EF4-FFF2-40B4-BE49-F238E27FC236}">
              <a16:creationId xmlns:a16="http://schemas.microsoft.com/office/drawing/2014/main" id="{EFA3FFA9-B484-426E-89A1-179E775CCB2D}"/>
            </a:ext>
          </a:extLst>
        </xdr:cNvPr>
        <xdr:cNvSpPr txBox="1"/>
      </xdr:nvSpPr>
      <xdr:spPr>
        <a:xfrm>
          <a:off x="21075727" y="1859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85470</xdr:rowOff>
    </xdr:from>
    <xdr:ext cx="469744" cy="259045"/>
    <xdr:sp macro="" textlink="">
      <xdr:nvSpPr>
        <xdr:cNvPr id="813" name="n_2mainValue【公民館】&#10;一人当たり面積">
          <a:extLst>
            <a:ext uri="{FF2B5EF4-FFF2-40B4-BE49-F238E27FC236}">
              <a16:creationId xmlns:a16="http://schemas.microsoft.com/office/drawing/2014/main" id="{90151F25-A99D-4B5C-8BEE-925D2225CF02}"/>
            </a:ext>
          </a:extLst>
        </xdr:cNvPr>
        <xdr:cNvSpPr txBox="1"/>
      </xdr:nvSpPr>
      <xdr:spPr>
        <a:xfrm>
          <a:off x="20199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88735</xdr:rowOff>
    </xdr:from>
    <xdr:ext cx="469744" cy="259045"/>
    <xdr:sp macro="" textlink="">
      <xdr:nvSpPr>
        <xdr:cNvPr id="814" name="n_3mainValue【公民館】&#10;一人当たり面積">
          <a:extLst>
            <a:ext uri="{FF2B5EF4-FFF2-40B4-BE49-F238E27FC236}">
              <a16:creationId xmlns:a16="http://schemas.microsoft.com/office/drawing/2014/main" id="{FA2772A9-7F6C-4FDA-B9C4-CEB34737A129}"/>
            </a:ext>
          </a:extLst>
        </xdr:cNvPr>
        <xdr:cNvSpPr txBox="1"/>
      </xdr:nvSpPr>
      <xdr:spPr>
        <a:xfrm>
          <a:off x="193104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a:extLst>
            <a:ext uri="{FF2B5EF4-FFF2-40B4-BE49-F238E27FC236}">
              <a16:creationId xmlns:a16="http://schemas.microsoft.com/office/drawing/2014/main" id="{D47C93BB-B0E4-4C8F-AD13-E9F1849F98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a:extLst>
            <a:ext uri="{FF2B5EF4-FFF2-40B4-BE49-F238E27FC236}">
              <a16:creationId xmlns:a16="http://schemas.microsoft.com/office/drawing/2014/main" id="{D27A0CB2-2A10-42BA-99AA-5C5FB0272FF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a:extLst>
            <a:ext uri="{FF2B5EF4-FFF2-40B4-BE49-F238E27FC236}">
              <a16:creationId xmlns:a16="http://schemas.microsoft.com/office/drawing/2014/main" id="{DBBB0F58-4987-4882-855E-CE26142EB64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本表において類似団体と比較して特に有形固定資産減価償却率が高くなっている施設は、児童館、公民館であり、特に低くなっている施設は、学校施設、公営住宅である。</a:t>
          </a:r>
          <a:endParaRPr lang="ja-JP" altLang="ja-JP" sz="1400">
            <a:effectLst/>
          </a:endParaRPr>
        </a:p>
        <a:p>
          <a:r>
            <a:rPr kumimoji="1" lang="ja-JP" altLang="ja-JP" sz="1100">
              <a:solidFill>
                <a:schemeClr val="dk1"/>
              </a:solidFill>
              <a:effectLst/>
              <a:latin typeface="+mn-lt"/>
              <a:ea typeface="+mn-ea"/>
              <a:cs typeface="+mn-cs"/>
            </a:rPr>
            <a:t>児童館、公民館については、数値が示す通り各公共施設の老朽化が進んでいる。中央公民館については、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複合施設</a:t>
          </a:r>
          <a:r>
            <a:rPr kumimoji="1" lang="ja-JP" altLang="en-US" sz="1100">
              <a:solidFill>
                <a:schemeClr val="dk1"/>
              </a:solidFill>
              <a:effectLst/>
              <a:latin typeface="+mn-lt"/>
              <a:ea typeface="+mn-ea"/>
              <a:cs typeface="+mn-cs"/>
            </a:rPr>
            <a:t>の建設を実施する予定</a:t>
          </a:r>
          <a:r>
            <a:rPr kumimoji="1" lang="ja-JP" altLang="ja-JP" sz="1100">
              <a:solidFill>
                <a:schemeClr val="dk1"/>
              </a:solidFill>
              <a:effectLst/>
              <a:latin typeface="+mn-lt"/>
              <a:ea typeface="+mn-ea"/>
              <a:cs typeface="+mn-cs"/>
            </a:rPr>
            <a:t>であり、現在の中央公民館が除却となれば有形固定資産減価償却率が改善される見込みである。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年度に改定を行った公共施設等総合管理計画に基づき、公共施設の適正管理に努める。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156CB2-308C-4AD5-BF46-6F767196F15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5C66A7-930D-471B-83D3-F5406DB26C7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9C5086-6BC8-408A-A07F-7524AA6B721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665008-F47D-4E08-8BCF-6804CA644BC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北海道深川市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8CC4D8-8E25-4A38-90B4-5D07564EA71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E22E353-921E-423F-AF3F-D0F35CF78F1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A5898F-CCF3-4474-8AAF-7B04B0E7307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E26995-5A10-40A9-95E6-7D46A3DDCF5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3EB70F-CA26-4BD5-BAB0-B1CF837A390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65B515-FB70-4584-B229-F60174C4FA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18,764
18,649
529.42
18,422,300
18,287,488
129,490
9,358,570
22,647,501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F4FE572-73DB-41FE-AF24-BD05A0FC78D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307F06-D1E7-44F5-94A7-DED519F71B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1C56AE-F4E6-4537-8E33-E3EC8863099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9BE5B7-0326-4CBC-AF85-6C036D67D48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75DDCC-1F81-411B-AB8C-5D2FA7CAD9C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1E022CA-96F5-44CC-BA45-D4F20447027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5D9F08-F59B-468B-B1C2-9A81A02CA2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00DBF5-559F-4006-8F9A-DA17812F24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963491-4062-4DCB-8706-271F54E9A97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146D77-3990-4EB3-8F70-F821D4A7B2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5B446C4-C868-4838-A0DF-679E6632FDC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9055D1E-F5A0-400A-AE93-B7D3B91E3FE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CBC7A5-5CA9-4BDC-B74C-97E59D022B5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6000D1-2CC2-4E28-BE27-E51F84DC5B8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60C1A6-EE27-4D6C-A7AE-80ABDFFFB00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1384E9-C334-439E-B0BB-69579B6443D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CED8537-B8D3-4C17-A424-5E6EA54D503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BCBA9D-E6A6-4DD7-89BE-EF25894E2BB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1A510D-F64A-423F-A0A3-B237CA325C9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47FE99C-9AFA-47FA-AB22-9C81ADFB7FD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D390AD-2F3B-4AA0-AC7F-34F9AFD3904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B4E76EF-A1A5-45D5-88F0-514832473BB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7959E1B-92BC-4E84-AEDA-1335BB263CD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C3464B-B0EE-47DD-B114-2BC9813088F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C7294D-3C4D-42FB-8B5B-C74A2C8D2CA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26E4ED-CE4B-4A14-A6BC-2FC21BAFB3D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D81B717-F621-42BA-BA53-E2581A2BA95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E6A29C-FC89-41FD-A5FE-9EE157318C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BC72F2C-EB07-4905-80F4-4CDDC928C26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00CB99D-14A5-4882-8E9F-3495C71CE10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0D4F27-F120-4D3D-BBAA-4BD2C55DB8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981569F-9EF3-453F-9960-1F41DB39652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73B1717-9A42-4A13-B7D6-E8A5ED4690A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5E32469-66E0-4FE0-B6BA-CA0647CE15A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8EA11C0-B0E1-43B9-9729-1B6F95BD808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F40AA8C-37B4-4933-8EC9-9E85581D05D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2353133-6EE4-4217-828B-006993F90F1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262DCEE-F96F-42C0-B75C-7E3D90126AA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98340F5-B0C5-45BC-9949-AE757ED6C6B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13E3DCF-A361-4661-BD4E-CF19E9CE536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2BFAB63-02E8-42C9-8734-121C68C59B0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FA2B422-7CA4-4202-B79C-BC524C701A7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DE2A46C-FA1A-44DF-A9A7-0CD8ECF7D73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6514269-6B1A-4F4B-BC51-2901FC1D3D1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779EA4B-4243-48FC-ACFD-E9307247782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E762045-6DB5-4113-BDCC-B6AC4B71156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ED58892-FC7F-4A28-949F-CEE9FC0EC2C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3AFD5AD-0257-4E97-BCA3-222E21F7965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51C664E-AA9F-462B-B6D4-5947A5B94DF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D11115B7-852D-4013-94F9-E9F2007BB986}"/>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271B4A4-1BE4-48C8-B0A9-5214B72107B5}"/>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E9A6973D-09E7-448B-9715-DF6D5C8DD2A3}"/>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05B1E67-7A3E-4195-9B15-2DCAF72DD518}"/>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4A87194A-1605-48B0-A2F3-CD7F8873BA46}"/>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15608503-7698-4AF8-AD23-C9ECEE48FE5C}"/>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AD9E50EE-D0CB-4DD5-8F5E-23C55C81B730}"/>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F6351CF5-59CD-463C-BAF1-7C910344C5D3}"/>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94B91F-95A5-4F8F-B396-1CBB358B421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B972E59-2EA5-460F-81CE-E5DFBA65649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9B5E470-786A-44E2-BC18-7EB04A83FFC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E57482D-2FD0-4E44-B83C-F627D9BD0E3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46E3C4D-4A7D-4007-8EDD-9770158D8F6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157662</xdr:rowOff>
    </xdr:from>
    <xdr:to>
      <xdr:col>24</xdr:col>
      <xdr:colOff>114300</xdr:colOff>
      <xdr:row>40</xdr:row>
      <xdr:rowOff>87812</xdr:rowOff>
    </xdr:to>
    <xdr:sp macro="" textlink="">
      <xdr:nvSpPr>
        <xdr:cNvPr id="74" name="楕円 73">
          <a:extLst>
            <a:ext uri="{FF2B5EF4-FFF2-40B4-BE49-F238E27FC236}">
              <a16:creationId xmlns:a16="http://schemas.microsoft.com/office/drawing/2014/main" id="{85C42875-04CF-420B-BB62-C28A707BCFA9}"/>
            </a:ext>
          </a:extLst>
        </xdr:cNvPr>
        <xdr:cNvSpPr/>
      </xdr:nvSpPr>
      <xdr:spPr>
        <a:xfrm>
          <a:off x="45847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136089</xdr:rowOff>
    </xdr:from>
    <xdr:ext cx="405111" cy="259045"/>
    <xdr:sp macro="" textlink="">
      <xdr:nvSpPr>
        <xdr:cNvPr id="75" name="【図書館】&#10;有形固定資産減価償却率該当値テキスト">
          <a:extLst>
            <a:ext uri="{FF2B5EF4-FFF2-40B4-BE49-F238E27FC236}">
              <a16:creationId xmlns:a16="http://schemas.microsoft.com/office/drawing/2014/main" id="{BA3F40CC-2FD8-4129-B5C1-2A73323130A5}"/>
            </a:ext>
          </a:extLst>
        </xdr:cNvPr>
        <xdr:cNvSpPr txBox="1"/>
      </xdr:nvSpPr>
      <xdr:spPr>
        <a:xfrm>
          <a:off x="4673600"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118473</xdr:rowOff>
    </xdr:from>
    <xdr:to>
      <xdr:col>20</xdr:col>
      <xdr:colOff>38100</xdr:colOff>
      <xdr:row>40</xdr:row>
      <xdr:rowOff>48623</xdr:rowOff>
    </xdr:to>
    <xdr:sp macro="" textlink="">
      <xdr:nvSpPr>
        <xdr:cNvPr id="76" name="楕円 75">
          <a:extLst>
            <a:ext uri="{FF2B5EF4-FFF2-40B4-BE49-F238E27FC236}">
              <a16:creationId xmlns:a16="http://schemas.microsoft.com/office/drawing/2014/main" id="{309E125E-19D9-4B34-AA0A-8A36616F689E}"/>
            </a:ext>
          </a:extLst>
        </xdr:cNvPr>
        <xdr:cNvSpPr/>
      </xdr:nvSpPr>
      <xdr:spPr>
        <a:xfrm>
          <a:off x="3746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169273</xdr:rowOff>
    </xdr:from>
    <xdr:to>
      <xdr:col>24</xdr:col>
      <xdr:colOff>63500</xdr:colOff>
      <xdr:row>40</xdr:row>
      <xdr:rowOff>37012</xdr:rowOff>
    </xdr:to>
    <xdr:cxnSp macro="">
      <xdr:nvCxnSpPr>
        <xdr:cNvPr id="77" name="直線コネクタ 76">
          <a:extLst>
            <a:ext uri="{FF2B5EF4-FFF2-40B4-BE49-F238E27FC236}">
              <a16:creationId xmlns:a16="http://schemas.microsoft.com/office/drawing/2014/main" id="{625B5215-F238-4C39-8785-62B8C59C2254}"/>
            </a:ext>
          </a:extLst>
        </xdr:cNvPr>
        <xdr:cNvCxnSpPr/>
      </xdr:nvCxnSpPr>
      <xdr:spPr>
        <a:xfrm>
          <a:off x="3797300" y="68558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77651</xdr:rowOff>
    </xdr:from>
    <xdr:to>
      <xdr:col>15</xdr:col>
      <xdr:colOff>101600</xdr:colOff>
      <xdr:row>40</xdr:row>
      <xdr:rowOff>7801</xdr:rowOff>
    </xdr:to>
    <xdr:sp macro="" textlink="">
      <xdr:nvSpPr>
        <xdr:cNvPr id="78" name="楕円 77">
          <a:extLst>
            <a:ext uri="{FF2B5EF4-FFF2-40B4-BE49-F238E27FC236}">
              <a16:creationId xmlns:a16="http://schemas.microsoft.com/office/drawing/2014/main" id="{F6F90DC7-08E8-4CCE-9A2C-FFFABA61E83A}"/>
            </a:ext>
          </a:extLst>
        </xdr:cNvPr>
        <xdr:cNvSpPr/>
      </xdr:nvSpPr>
      <xdr:spPr>
        <a:xfrm>
          <a:off x="2857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128451</xdr:rowOff>
    </xdr:from>
    <xdr:to>
      <xdr:col>19</xdr:col>
      <xdr:colOff>177800</xdr:colOff>
      <xdr:row>39</xdr:row>
      <xdr:rowOff>169273</xdr:rowOff>
    </xdr:to>
    <xdr:cxnSp macro="">
      <xdr:nvCxnSpPr>
        <xdr:cNvPr id="79" name="直線コネクタ 78">
          <a:extLst>
            <a:ext uri="{FF2B5EF4-FFF2-40B4-BE49-F238E27FC236}">
              <a16:creationId xmlns:a16="http://schemas.microsoft.com/office/drawing/2014/main" id="{A629FE78-7E67-4EF6-A9B1-FC13960731D2}"/>
            </a:ext>
          </a:extLst>
        </xdr:cNvPr>
        <xdr:cNvCxnSpPr/>
      </xdr:nvCxnSpPr>
      <xdr:spPr>
        <a:xfrm>
          <a:off x="2908300" y="681500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38463</xdr:rowOff>
    </xdr:from>
    <xdr:to>
      <xdr:col>10</xdr:col>
      <xdr:colOff>165100</xdr:colOff>
      <xdr:row>39</xdr:row>
      <xdr:rowOff>140063</xdr:rowOff>
    </xdr:to>
    <xdr:sp macro="" textlink="">
      <xdr:nvSpPr>
        <xdr:cNvPr id="80" name="楕円 79">
          <a:extLst>
            <a:ext uri="{FF2B5EF4-FFF2-40B4-BE49-F238E27FC236}">
              <a16:creationId xmlns:a16="http://schemas.microsoft.com/office/drawing/2014/main" id="{82C60E1C-93FF-41CA-9CDE-A8387184C77E}"/>
            </a:ext>
          </a:extLst>
        </xdr:cNvPr>
        <xdr:cNvSpPr/>
      </xdr:nvSpPr>
      <xdr:spPr>
        <a:xfrm>
          <a:off x="1968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89263</xdr:rowOff>
    </xdr:from>
    <xdr:to>
      <xdr:col>15</xdr:col>
      <xdr:colOff>50800</xdr:colOff>
      <xdr:row>39</xdr:row>
      <xdr:rowOff>128451</xdr:rowOff>
    </xdr:to>
    <xdr:cxnSp macro="">
      <xdr:nvCxnSpPr>
        <xdr:cNvPr id="81" name="直線コネクタ 80">
          <a:extLst>
            <a:ext uri="{FF2B5EF4-FFF2-40B4-BE49-F238E27FC236}">
              <a16:creationId xmlns:a16="http://schemas.microsoft.com/office/drawing/2014/main" id="{F31C7FEE-682A-4363-94DF-49A97C3BAAA6}"/>
            </a:ext>
          </a:extLst>
        </xdr:cNvPr>
        <xdr:cNvCxnSpPr/>
      </xdr:nvCxnSpPr>
      <xdr:spPr>
        <a:xfrm>
          <a:off x="2019300" y="67758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2" name="n_1aveValue【図書館】&#10;有形固定資産減価償却率">
          <a:extLst>
            <a:ext uri="{FF2B5EF4-FFF2-40B4-BE49-F238E27FC236}">
              <a16:creationId xmlns:a16="http://schemas.microsoft.com/office/drawing/2014/main" id="{761CD027-9311-40CD-8AAD-8241BF9105A1}"/>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3" name="n_2aveValue【図書館】&#10;有形固定資産減価償却率">
          <a:extLst>
            <a:ext uri="{FF2B5EF4-FFF2-40B4-BE49-F238E27FC236}">
              <a16:creationId xmlns:a16="http://schemas.microsoft.com/office/drawing/2014/main" id="{5455B387-C545-4BA9-88DC-89BAC5D31D30}"/>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4" name="n_3aveValue【図書館】&#10;有形固定資産減価償却率">
          <a:extLst>
            <a:ext uri="{FF2B5EF4-FFF2-40B4-BE49-F238E27FC236}">
              <a16:creationId xmlns:a16="http://schemas.microsoft.com/office/drawing/2014/main" id="{4FA80528-42F6-4B38-91BB-661FFA6E7B59}"/>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5" name="n_4aveValue【図書館】&#10;有形固定資産減価償却率">
          <a:extLst>
            <a:ext uri="{FF2B5EF4-FFF2-40B4-BE49-F238E27FC236}">
              <a16:creationId xmlns:a16="http://schemas.microsoft.com/office/drawing/2014/main" id="{77E53A9D-7AD8-462F-8E99-4245C2C4EF6D}"/>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39750</xdr:rowOff>
    </xdr:from>
    <xdr:ext cx="405111" cy="259045"/>
    <xdr:sp macro="" textlink="">
      <xdr:nvSpPr>
        <xdr:cNvPr id="86" name="n_1mainValue【図書館】&#10;有形固定資産減価償却率">
          <a:extLst>
            <a:ext uri="{FF2B5EF4-FFF2-40B4-BE49-F238E27FC236}">
              <a16:creationId xmlns:a16="http://schemas.microsoft.com/office/drawing/2014/main" id="{3F5EDE13-53D0-4E16-82C6-76A2C34EF455}"/>
            </a:ext>
          </a:extLst>
        </xdr:cNvPr>
        <xdr:cNvSpPr txBox="1"/>
      </xdr:nvSpPr>
      <xdr:spPr>
        <a:xfrm>
          <a:off x="35820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170378</xdr:rowOff>
    </xdr:from>
    <xdr:ext cx="405111" cy="259045"/>
    <xdr:sp macro="" textlink="">
      <xdr:nvSpPr>
        <xdr:cNvPr id="87" name="n_2mainValue【図書館】&#10;有形固定資産減価償却率">
          <a:extLst>
            <a:ext uri="{FF2B5EF4-FFF2-40B4-BE49-F238E27FC236}">
              <a16:creationId xmlns:a16="http://schemas.microsoft.com/office/drawing/2014/main" id="{9E2C459B-31DD-4D00-BAF9-0D0F95C0670F}"/>
            </a:ext>
          </a:extLst>
        </xdr:cNvPr>
        <xdr:cNvSpPr txBox="1"/>
      </xdr:nvSpPr>
      <xdr:spPr>
        <a:xfrm>
          <a:off x="2705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131190</xdr:rowOff>
    </xdr:from>
    <xdr:ext cx="405111" cy="259045"/>
    <xdr:sp macro="" textlink="">
      <xdr:nvSpPr>
        <xdr:cNvPr id="88" name="n_3mainValue【図書館】&#10;有形固定資産減価償却率">
          <a:extLst>
            <a:ext uri="{FF2B5EF4-FFF2-40B4-BE49-F238E27FC236}">
              <a16:creationId xmlns:a16="http://schemas.microsoft.com/office/drawing/2014/main" id="{7E5D4DFF-4129-4CCA-BB9B-7B0CD8E8B79F}"/>
            </a:ext>
          </a:extLst>
        </xdr:cNvPr>
        <xdr:cNvSpPr txBox="1"/>
      </xdr:nvSpPr>
      <xdr:spPr>
        <a:xfrm>
          <a:off x="18167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3582A8C-B576-443D-A446-9C5FBA6B50B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8840BEB-D147-4256-BD8C-26EA1D1CF06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CC58894-81CC-49DC-83C7-677C04780AF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D2D2367-55A0-46BE-B875-A26308E83F7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BB90D36-4CB1-42D1-B76A-E5E11FD1EB8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B9080F4-9658-4307-BC4C-638F625A30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E04667B-B0AD-488D-AD65-2D1527A0CC3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314922E-336B-4DE7-97F5-45B5D1E6CA7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D507963C-E497-4837-82E2-A596CD797AC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E713DE6-9F09-4027-931C-E4A8961A912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9B23AEAA-E96F-4FF0-BA25-230A546890E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CF0A1D7D-DB7C-4DC1-9A83-D0BDC27B684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63E95E51-B8AF-4FC9-9B19-B3AE16672FA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FC0F7DF5-57AF-4D45-88D0-EC84DB7B048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E7B67D66-CD97-4547-A18F-C1E9A89B173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4E3DCA21-A90A-40CE-8AEC-06509E1A3AF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23797DF2-BD8E-4ACD-AD47-9ECA29FC8B3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D7163243-C11B-40AB-8764-A5676913F8A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D252D1BC-B8EB-462C-A717-DC13D2E472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49EC92EA-9A61-456F-8187-3F43106969A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CF4D3D1D-C582-40F0-A880-2F5F2DD43AC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0" name="直線コネクタ 109">
          <a:extLst>
            <a:ext uri="{FF2B5EF4-FFF2-40B4-BE49-F238E27FC236}">
              <a16:creationId xmlns:a16="http://schemas.microsoft.com/office/drawing/2014/main" id="{6A6CE95A-11A6-46BE-A759-28DBF0AD970B}"/>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1" name="【図書館】&#10;一人当たり面積最小値テキスト">
          <a:extLst>
            <a:ext uri="{FF2B5EF4-FFF2-40B4-BE49-F238E27FC236}">
              <a16:creationId xmlns:a16="http://schemas.microsoft.com/office/drawing/2014/main" id="{D3D5AD81-5F55-4562-8DA9-D4907B632D2D}"/>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2" name="直線コネクタ 111">
          <a:extLst>
            <a:ext uri="{FF2B5EF4-FFF2-40B4-BE49-F238E27FC236}">
              <a16:creationId xmlns:a16="http://schemas.microsoft.com/office/drawing/2014/main" id="{718E6C69-915D-47E4-A25A-92F603DBCBAE}"/>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3" name="【図書館】&#10;一人当たり面積最大値テキスト">
          <a:extLst>
            <a:ext uri="{FF2B5EF4-FFF2-40B4-BE49-F238E27FC236}">
              <a16:creationId xmlns:a16="http://schemas.microsoft.com/office/drawing/2014/main" id="{31EA17DF-17CB-44D8-A140-63C6ED8F3DD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4" name="直線コネクタ 113">
          <a:extLst>
            <a:ext uri="{FF2B5EF4-FFF2-40B4-BE49-F238E27FC236}">
              <a16:creationId xmlns:a16="http://schemas.microsoft.com/office/drawing/2014/main" id="{CF25F306-51E4-4431-AE2F-8D938146A1F3}"/>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5" name="【図書館】&#10;一人当たり面積平均値テキスト">
          <a:extLst>
            <a:ext uri="{FF2B5EF4-FFF2-40B4-BE49-F238E27FC236}">
              <a16:creationId xmlns:a16="http://schemas.microsoft.com/office/drawing/2014/main" id="{9D15FB3A-EF45-47BB-BCCC-7E1C31490E8A}"/>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6" name="フローチャート: 判断 115">
          <a:extLst>
            <a:ext uri="{FF2B5EF4-FFF2-40B4-BE49-F238E27FC236}">
              <a16:creationId xmlns:a16="http://schemas.microsoft.com/office/drawing/2014/main" id="{6E2D5FC9-1360-414A-8B1A-645EF34460C3}"/>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17" name="フローチャート: 判断 116">
          <a:extLst>
            <a:ext uri="{FF2B5EF4-FFF2-40B4-BE49-F238E27FC236}">
              <a16:creationId xmlns:a16="http://schemas.microsoft.com/office/drawing/2014/main" id="{D12E2587-108A-4EF4-A60C-1A46D61D276F}"/>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18" name="フローチャート: 判断 117">
          <a:extLst>
            <a:ext uri="{FF2B5EF4-FFF2-40B4-BE49-F238E27FC236}">
              <a16:creationId xmlns:a16="http://schemas.microsoft.com/office/drawing/2014/main" id="{42142068-33A8-4961-AA73-3EAF2EAAF7F4}"/>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19" name="フローチャート: 判断 118">
          <a:extLst>
            <a:ext uri="{FF2B5EF4-FFF2-40B4-BE49-F238E27FC236}">
              <a16:creationId xmlns:a16="http://schemas.microsoft.com/office/drawing/2014/main" id="{AD33DE97-17D3-47A3-8F17-00301219642E}"/>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0" name="フローチャート: 判断 119">
          <a:extLst>
            <a:ext uri="{FF2B5EF4-FFF2-40B4-BE49-F238E27FC236}">
              <a16:creationId xmlns:a16="http://schemas.microsoft.com/office/drawing/2014/main" id="{ED0B7949-47E9-4763-8F42-7961C8402414}"/>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B37C396-AEE2-4691-AA65-632038CAE98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A50B3E6-6728-416E-97BB-D35CA2B3A8E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E8BC235-6F88-4618-9D4B-1299F693254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9EA6970-7855-4B14-B332-E9F38FD7857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E69AA75-76D8-49C9-9E2D-E09E4065086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141986</xdr:rowOff>
    </xdr:from>
    <xdr:to>
      <xdr:col>55</xdr:col>
      <xdr:colOff>50800</xdr:colOff>
      <xdr:row>34</xdr:row>
      <xdr:rowOff>72136</xdr:rowOff>
    </xdr:to>
    <xdr:sp macro="" textlink="">
      <xdr:nvSpPr>
        <xdr:cNvPr id="126" name="楕円 125">
          <a:extLst>
            <a:ext uri="{FF2B5EF4-FFF2-40B4-BE49-F238E27FC236}">
              <a16:creationId xmlns:a16="http://schemas.microsoft.com/office/drawing/2014/main" id="{C0E37A35-5AB9-480F-B0F8-3D9D5488923F}"/>
            </a:ext>
          </a:extLst>
        </xdr:cNvPr>
        <xdr:cNvSpPr/>
      </xdr:nvSpPr>
      <xdr:spPr>
        <a:xfrm>
          <a:off x="10426700" y="57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164863</xdr:rowOff>
    </xdr:from>
    <xdr:ext cx="469744" cy="259045"/>
    <xdr:sp macro="" textlink="">
      <xdr:nvSpPr>
        <xdr:cNvPr id="127" name="【図書館】&#10;一人当たり面積該当値テキスト">
          <a:extLst>
            <a:ext uri="{FF2B5EF4-FFF2-40B4-BE49-F238E27FC236}">
              <a16:creationId xmlns:a16="http://schemas.microsoft.com/office/drawing/2014/main" id="{CD3A5C78-B6B2-49EC-B412-51254615E787}"/>
            </a:ext>
          </a:extLst>
        </xdr:cNvPr>
        <xdr:cNvSpPr txBox="1"/>
      </xdr:nvSpPr>
      <xdr:spPr>
        <a:xfrm>
          <a:off x="10515600" y="565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169418</xdr:rowOff>
    </xdr:from>
    <xdr:to>
      <xdr:col>50</xdr:col>
      <xdr:colOff>165100</xdr:colOff>
      <xdr:row>34</xdr:row>
      <xdr:rowOff>99568</xdr:rowOff>
    </xdr:to>
    <xdr:sp macro="" textlink="">
      <xdr:nvSpPr>
        <xdr:cNvPr id="128" name="楕円 127">
          <a:extLst>
            <a:ext uri="{FF2B5EF4-FFF2-40B4-BE49-F238E27FC236}">
              <a16:creationId xmlns:a16="http://schemas.microsoft.com/office/drawing/2014/main" id="{4A13676F-A1AB-46CE-B1B9-726D0BD4BCD7}"/>
            </a:ext>
          </a:extLst>
        </xdr:cNvPr>
        <xdr:cNvSpPr/>
      </xdr:nvSpPr>
      <xdr:spPr>
        <a:xfrm>
          <a:off x="9588500" y="582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21336</xdr:rowOff>
    </xdr:from>
    <xdr:to>
      <xdr:col>55</xdr:col>
      <xdr:colOff>0</xdr:colOff>
      <xdr:row>34</xdr:row>
      <xdr:rowOff>48768</xdr:rowOff>
    </xdr:to>
    <xdr:cxnSp macro="">
      <xdr:nvCxnSpPr>
        <xdr:cNvPr id="129" name="直線コネクタ 128">
          <a:extLst>
            <a:ext uri="{FF2B5EF4-FFF2-40B4-BE49-F238E27FC236}">
              <a16:creationId xmlns:a16="http://schemas.microsoft.com/office/drawing/2014/main" id="{2B667EE0-8551-445A-B590-7A461416C529}"/>
            </a:ext>
          </a:extLst>
        </xdr:cNvPr>
        <xdr:cNvCxnSpPr/>
      </xdr:nvCxnSpPr>
      <xdr:spPr>
        <a:xfrm flipV="1">
          <a:off x="9639300" y="58506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29972</xdr:rowOff>
    </xdr:from>
    <xdr:to>
      <xdr:col>46</xdr:col>
      <xdr:colOff>38100</xdr:colOff>
      <xdr:row>34</xdr:row>
      <xdr:rowOff>131572</xdr:rowOff>
    </xdr:to>
    <xdr:sp macro="" textlink="">
      <xdr:nvSpPr>
        <xdr:cNvPr id="130" name="楕円 129">
          <a:extLst>
            <a:ext uri="{FF2B5EF4-FFF2-40B4-BE49-F238E27FC236}">
              <a16:creationId xmlns:a16="http://schemas.microsoft.com/office/drawing/2014/main" id="{242D4862-85F8-4955-8A72-887F6697FF01}"/>
            </a:ext>
          </a:extLst>
        </xdr:cNvPr>
        <xdr:cNvSpPr/>
      </xdr:nvSpPr>
      <xdr:spPr>
        <a:xfrm>
          <a:off x="8699500" y="58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48768</xdr:rowOff>
    </xdr:from>
    <xdr:to>
      <xdr:col>50</xdr:col>
      <xdr:colOff>114300</xdr:colOff>
      <xdr:row>34</xdr:row>
      <xdr:rowOff>80772</xdr:rowOff>
    </xdr:to>
    <xdr:cxnSp macro="">
      <xdr:nvCxnSpPr>
        <xdr:cNvPr id="131" name="直線コネクタ 130">
          <a:extLst>
            <a:ext uri="{FF2B5EF4-FFF2-40B4-BE49-F238E27FC236}">
              <a16:creationId xmlns:a16="http://schemas.microsoft.com/office/drawing/2014/main" id="{D7616969-2239-4083-8FAB-E7711EBC254C}"/>
            </a:ext>
          </a:extLst>
        </xdr:cNvPr>
        <xdr:cNvCxnSpPr/>
      </xdr:nvCxnSpPr>
      <xdr:spPr>
        <a:xfrm flipV="1">
          <a:off x="8750300" y="5878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2" name="楕円 131">
          <a:extLst>
            <a:ext uri="{FF2B5EF4-FFF2-40B4-BE49-F238E27FC236}">
              <a16:creationId xmlns:a16="http://schemas.microsoft.com/office/drawing/2014/main" id="{C732073E-113A-4FCC-AE34-276DC876A5B2}"/>
            </a:ext>
          </a:extLst>
        </xdr:cNvPr>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80772</xdr:rowOff>
    </xdr:from>
    <xdr:to>
      <xdr:col>45</xdr:col>
      <xdr:colOff>177800</xdr:colOff>
      <xdr:row>40</xdr:row>
      <xdr:rowOff>167640</xdr:rowOff>
    </xdr:to>
    <xdr:cxnSp macro="">
      <xdr:nvCxnSpPr>
        <xdr:cNvPr id="133" name="直線コネクタ 132">
          <a:extLst>
            <a:ext uri="{FF2B5EF4-FFF2-40B4-BE49-F238E27FC236}">
              <a16:creationId xmlns:a16="http://schemas.microsoft.com/office/drawing/2014/main" id="{C0F0708C-3A98-400E-B901-DCCEBF13F34E}"/>
            </a:ext>
          </a:extLst>
        </xdr:cNvPr>
        <xdr:cNvCxnSpPr/>
      </xdr:nvCxnSpPr>
      <xdr:spPr>
        <a:xfrm flipV="1">
          <a:off x="7861300" y="5910072"/>
          <a:ext cx="889000" cy="11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4" name="n_1aveValue【図書館】&#10;一人当たり面積">
          <a:extLst>
            <a:ext uri="{FF2B5EF4-FFF2-40B4-BE49-F238E27FC236}">
              <a16:creationId xmlns:a16="http://schemas.microsoft.com/office/drawing/2014/main" id="{82BD942F-03C2-454E-AEE2-FE516F31C7CC}"/>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35" name="n_2aveValue【図書館】&#10;一人当たり面積">
          <a:extLst>
            <a:ext uri="{FF2B5EF4-FFF2-40B4-BE49-F238E27FC236}">
              <a16:creationId xmlns:a16="http://schemas.microsoft.com/office/drawing/2014/main" id="{B596F2ED-ACD5-4E1E-AB1F-8184939730A0}"/>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36" name="n_3aveValue【図書館】&#10;一人当たり面積">
          <a:extLst>
            <a:ext uri="{FF2B5EF4-FFF2-40B4-BE49-F238E27FC236}">
              <a16:creationId xmlns:a16="http://schemas.microsoft.com/office/drawing/2014/main" id="{C4B0A1AD-45A1-4357-AFB7-85D63D4E1EAB}"/>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37" name="n_4aveValue【図書館】&#10;一人当たり面積">
          <a:extLst>
            <a:ext uri="{FF2B5EF4-FFF2-40B4-BE49-F238E27FC236}">
              <a16:creationId xmlns:a16="http://schemas.microsoft.com/office/drawing/2014/main" id="{C69DEC9E-24BA-42AB-B411-515C10F16B47}"/>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116095</xdr:rowOff>
    </xdr:from>
    <xdr:ext cx="469744" cy="259045"/>
    <xdr:sp macro="" textlink="">
      <xdr:nvSpPr>
        <xdr:cNvPr id="138" name="n_1mainValue【図書館】&#10;一人当たり面積">
          <a:extLst>
            <a:ext uri="{FF2B5EF4-FFF2-40B4-BE49-F238E27FC236}">
              <a16:creationId xmlns:a16="http://schemas.microsoft.com/office/drawing/2014/main" id="{9CFB2516-2D87-49C7-B25A-31909A45EC74}"/>
            </a:ext>
          </a:extLst>
        </xdr:cNvPr>
        <xdr:cNvSpPr txBox="1"/>
      </xdr:nvSpPr>
      <xdr:spPr>
        <a:xfrm>
          <a:off x="9391727" y="560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148099</xdr:rowOff>
    </xdr:from>
    <xdr:ext cx="469744" cy="259045"/>
    <xdr:sp macro="" textlink="">
      <xdr:nvSpPr>
        <xdr:cNvPr id="139" name="n_2mainValue【図書館】&#10;一人当たり面積">
          <a:extLst>
            <a:ext uri="{FF2B5EF4-FFF2-40B4-BE49-F238E27FC236}">
              <a16:creationId xmlns:a16="http://schemas.microsoft.com/office/drawing/2014/main" id="{F5C5403B-EDDE-4F81-A973-A7221AF7DE07}"/>
            </a:ext>
          </a:extLst>
        </xdr:cNvPr>
        <xdr:cNvSpPr txBox="1"/>
      </xdr:nvSpPr>
      <xdr:spPr>
        <a:xfrm>
          <a:off x="8515427" y="563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0" name="n_3mainValue【図書館】&#10;一人当たり面積">
          <a:extLst>
            <a:ext uri="{FF2B5EF4-FFF2-40B4-BE49-F238E27FC236}">
              <a16:creationId xmlns:a16="http://schemas.microsoft.com/office/drawing/2014/main" id="{92E97D7E-AF7A-4AB6-BEBF-9C00965A69FE}"/>
            </a:ext>
          </a:extLst>
        </xdr:cNvPr>
        <xdr:cNvSpPr txBox="1"/>
      </xdr:nvSpPr>
      <xdr:spPr>
        <a:xfrm>
          <a:off x="7626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373CE506-F157-46E7-A026-0521D2C4880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1D63738D-B77D-4D52-8F05-09E5830B600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2DA5C81B-B8FB-4B67-934F-723411B7CAB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55B78483-CEAF-4875-AE29-308E191DA5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6767F17-ECFE-45BB-8442-6A1A2894B73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DEC4FB49-693C-43D7-8D28-8FE899608DE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D12E5D79-2F27-4D5B-ABB4-E3973715789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2493A605-7713-423E-9A16-74F8FC56282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4C85327B-86F3-4306-BDA2-0723ABE349F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9ED2919B-E0B4-4B6B-8F02-DDD2F1E6EBD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775F0952-99FF-447B-B0BD-AFC1FCBBD93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CF78A0A1-7999-4720-A258-F6DEFBC1F56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F4B4536F-79C4-43A3-97AA-7683CA66B87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B8681BBC-D119-4525-B4D4-7D9FEE9055F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820261AE-8215-4FED-8CC4-686EB86DD69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53C88835-2CBE-4CFC-8112-05A03BEEF3F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F60F71BB-7E97-4118-8CD2-B8413D52441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C1F6F4FF-76AE-4A88-B179-E09A31956AE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E218B5F8-DDD1-4D79-B462-7CB0E4F57D9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A8254827-009B-4373-9D2F-FA305EB885C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9E8A5373-3E4E-424B-A7B9-3D12B787537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93E6A504-A264-455A-AE2D-574C68C2C92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E7FAEC95-04C9-430F-ACA5-1DB919A1294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A616E2A2-039D-4DCC-959C-A47CE2D2960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B58BC1B7-80C5-4F81-A957-35765FB2F8AA}"/>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90C0081C-E808-4AE3-9403-EE94963278E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5A20849A-EF46-4B4F-9152-0DF269905F6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B1CB96A0-59C6-4C47-89C6-3F9A912DF394}"/>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69" name="直線コネクタ 168">
          <a:extLst>
            <a:ext uri="{FF2B5EF4-FFF2-40B4-BE49-F238E27FC236}">
              <a16:creationId xmlns:a16="http://schemas.microsoft.com/office/drawing/2014/main" id="{45BC59BC-2B4D-4C0E-9F5F-54DC5F39AE4D}"/>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B8E863C7-AA9E-4EF8-ADE3-A08E0F932300}"/>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1" name="フローチャート: 判断 170">
          <a:extLst>
            <a:ext uri="{FF2B5EF4-FFF2-40B4-BE49-F238E27FC236}">
              <a16:creationId xmlns:a16="http://schemas.microsoft.com/office/drawing/2014/main" id="{A03A3C8B-0CA0-44DC-ADDD-8109E7737E4F}"/>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2" name="フローチャート: 判断 171">
          <a:extLst>
            <a:ext uri="{FF2B5EF4-FFF2-40B4-BE49-F238E27FC236}">
              <a16:creationId xmlns:a16="http://schemas.microsoft.com/office/drawing/2014/main" id="{ACBE917B-638E-454F-B8E6-ACB50AFB3D58}"/>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3" name="フローチャート: 判断 172">
          <a:extLst>
            <a:ext uri="{FF2B5EF4-FFF2-40B4-BE49-F238E27FC236}">
              <a16:creationId xmlns:a16="http://schemas.microsoft.com/office/drawing/2014/main" id="{90E57A4F-FE1B-4E6E-B944-010BB1782306}"/>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74" name="フローチャート: 判断 173">
          <a:extLst>
            <a:ext uri="{FF2B5EF4-FFF2-40B4-BE49-F238E27FC236}">
              <a16:creationId xmlns:a16="http://schemas.microsoft.com/office/drawing/2014/main" id="{19384A65-8BD2-4A72-B9D1-B421D4C983F6}"/>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75" name="フローチャート: 判断 174">
          <a:extLst>
            <a:ext uri="{FF2B5EF4-FFF2-40B4-BE49-F238E27FC236}">
              <a16:creationId xmlns:a16="http://schemas.microsoft.com/office/drawing/2014/main" id="{BEF24D54-BDB5-4618-A6CD-93243615B7E2}"/>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28F3842E-DE5A-4334-942B-9BAFDE47E1C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633F7236-4288-477F-BD05-DE9B6549616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40C86D0E-211F-448A-A70E-94D9D1931D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198759A-4774-43F6-8B11-E0AD7892F9C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4CFE9FB-F618-4D83-AC96-E2D23F12E0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81" name="楕円 180">
          <a:extLst>
            <a:ext uri="{FF2B5EF4-FFF2-40B4-BE49-F238E27FC236}">
              <a16:creationId xmlns:a16="http://schemas.microsoft.com/office/drawing/2014/main" id="{AF2503C7-8E6C-4042-9E43-9BA3D0D08AF2}"/>
            </a:ext>
          </a:extLst>
        </xdr:cNvPr>
        <xdr:cNvSpPr/>
      </xdr:nvSpPr>
      <xdr:spPr>
        <a:xfrm>
          <a:off x="4584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64787</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BFB6FBE-3A30-41AA-A939-54942B66D924}"/>
            </a:ext>
          </a:extLst>
        </xdr:cNvPr>
        <xdr:cNvSpPr txBox="1"/>
      </xdr:nvSpPr>
      <xdr:spPr>
        <a:xfrm>
          <a:off x="46736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33020</xdr:rowOff>
    </xdr:from>
    <xdr:to>
      <xdr:col>20</xdr:col>
      <xdr:colOff>38100</xdr:colOff>
      <xdr:row>61</xdr:row>
      <xdr:rowOff>134620</xdr:rowOff>
    </xdr:to>
    <xdr:sp macro="" textlink="">
      <xdr:nvSpPr>
        <xdr:cNvPr id="183" name="楕円 182">
          <a:extLst>
            <a:ext uri="{FF2B5EF4-FFF2-40B4-BE49-F238E27FC236}">
              <a16:creationId xmlns:a16="http://schemas.microsoft.com/office/drawing/2014/main" id="{E103D06D-24ED-4B11-855E-C8160AFE58DF}"/>
            </a:ext>
          </a:extLst>
        </xdr:cNvPr>
        <xdr:cNvSpPr/>
      </xdr:nvSpPr>
      <xdr:spPr>
        <a:xfrm>
          <a:off x="3746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83820</xdr:rowOff>
    </xdr:from>
    <xdr:to>
      <xdr:col>24</xdr:col>
      <xdr:colOff>63500</xdr:colOff>
      <xdr:row>61</xdr:row>
      <xdr:rowOff>137160</xdr:rowOff>
    </xdr:to>
    <xdr:cxnSp macro="">
      <xdr:nvCxnSpPr>
        <xdr:cNvPr id="184" name="直線コネクタ 183">
          <a:extLst>
            <a:ext uri="{FF2B5EF4-FFF2-40B4-BE49-F238E27FC236}">
              <a16:creationId xmlns:a16="http://schemas.microsoft.com/office/drawing/2014/main" id="{A143B58B-6888-4E96-AB99-486CF378458B}"/>
            </a:ext>
          </a:extLst>
        </xdr:cNvPr>
        <xdr:cNvCxnSpPr/>
      </xdr:nvCxnSpPr>
      <xdr:spPr>
        <a:xfrm>
          <a:off x="3797300" y="105422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122555</xdr:rowOff>
    </xdr:from>
    <xdr:to>
      <xdr:col>15</xdr:col>
      <xdr:colOff>101600</xdr:colOff>
      <xdr:row>58</xdr:row>
      <xdr:rowOff>52705</xdr:rowOff>
    </xdr:to>
    <xdr:sp macro="" textlink="">
      <xdr:nvSpPr>
        <xdr:cNvPr id="185" name="楕円 184">
          <a:extLst>
            <a:ext uri="{FF2B5EF4-FFF2-40B4-BE49-F238E27FC236}">
              <a16:creationId xmlns:a16="http://schemas.microsoft.com/office/drawing/2014/main" id="{2E360808-25FC-47BD-AF21-AA86F2F4E1FE}"/>
            </a:ext>
          </a:extLst>
        </xdr:cNvPr>
        <xdr:cNvSpPr/>
      </xdr:nvSpPr>
      <xdr:spPr>
        <a:xfrm>
          <a:off x="2857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1905</xdr:rowOff>
    </xdr:from>
    <xdr:to>
      <xdr:col>19</xdr:col>
      <xdr:colOff>177800</xdr:colOff>
      <xdr:row>61</xdr:row>
      <xdr:rowOff>83820</xdr:rowOff>
    </xdr:to>
    <xdr:cxnSp macro="">
      <xdr:nvCxnSpPr>
        <xdr:cNvPr id="186" name="直線コネクタ 185">
          <a:extLst>
            <a:ext uri="{FF2B5EF4-FFF2-40B4-BE49-F238E27FC236}">
              <a16:creationId xmlns:a16="http://schemas.microsoft.com/office/drawing/2014/main" id="{1A7F93B2-A82C-4D8D-A462-C41D25685FEE}"/>
            </a:ext>
          </a:extLst>
        </xdr:cNvPr>
        <xdr:cNvCxnSpPr/>
      </xdr:nvCxnSpPr>
      <xdr:spPr>
        <a:xfrm>
          <a:off x="2908300" y="9946005"/>
          <a:ext cx="889000" cy="59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7" name="楕円 186">
          <a:extLst>
            <a:ext uri="{FF2B5EF4-FFF2-40B4-BE49-F238E27FC236}">
              <a16:creationId xmlns:a16="http://schemas.microsoft.com/office/drawing/2014/main" id="{29529978-53E0-407E-872A-2EE581B99D65}"/>
            </a:ext>
          </a:extLst>
        </xdr:cNvPr>
        <xdr:cNvSpPr/>
      </xdr:nvSpPr>
      <xdr:spPr>
        <a:xfrm>
          <a:off x="196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1905</xdr:rowOff>
    </xdr:from>
    <xdr:to>
      <xdr:col>15</xdr:col>
      <xdr:colOff>50800</xdr:colOff>
      <xdr:row>60</xdr:row>
      <xdr:rowOff>148590</xdr:rowOff>
    </xdr:to>
    <xdr:cxnSp macro="">
      <xdr:nvCxnSpPr>
        <xdr:cNvPr id="188" name="直線コネクタ 187">
          <a:extLst>
            <a:ext uri="{FF2B5EF4-FFF2-40B4-BE49-F238E27FC236}">
              <a16:creationId xmlns:a16="http://schemas.microsoft.com/office/drawing/2014/main" id="{D8074E71-6D85-4CD7-AEB7-9BAE4AD5E549}"/>
            </a:ext>
          </a:extLst>
        </xdr:cNvPr>
        <xdr:cNvCxnSpPr/>
      </xdr:nvCxnSpPr>
      <xdr:spPr>
        <a:xfrm flipV="1">
          <a:off x="2019300" y="9946005"/>
          <a:ext cx="889000" cy="4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89" name="n_1aveValue【体育館・プール】&#10;有形固定資産減価償却率">
          <a:extLst>
            <a:ext uri="{FF2B5EF4-FFF2-40B4-BE49-F238E27FC236}">
              <a16:creationId xmlns:a16="http://schemas.microsoft.com/office/drawing/2014/main" id="{F949A526-AF2D-4011-B4D5-BC3340D3DD51}"/>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0" name="n_2aveValue【体育館・プール】&#10;有形固定資産減価償却率">
          <a:extLst>
            <a:ext uri="{FF2B5EF4-FFF2-40B4-BE49-F238E27FC236}">
              <a16:creationId xmlns:a16="http://schemas.microsoft.com/office/drawing/2014/main" id="{267ECFC1-E448-4020-ABC4-8BDC4146010C}"/>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1" name="n_3aveValue【体育館・プール】&#10;有形固定資産減価償却率">
          <a:extLst>
            <a:ext uri="{FF2B5EF4-FFF2-40B4-BE49-F238E27FC236}">
              <a16:creationId xmlns:a16="http://schemas.microsoft.com/office/drawing/2014/main" id="{51E716C7-B7FC-450E-87A9-E4F2A3E629B8}"/>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192" name="n_4aveValue【体育館・プール】&#10;有形固定資産減価償却率">
          <a:extLst>
            <a:ext uri="{FF2B5EF4-FFF2-40B4-BE49-F238E27FC236}">
              <a16:creationId xmlns:a16="http://schemas.microsoft.com/office/drawing/2014/main" id="{8F59DFD8-979B-453E-9CB2-EFE8CEFA9254}"/>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125747</xdr:rowOff>
    </xdr:from>
    <xdr:ext cx="405111" cy="259045"/>
    <xdr:sp macro="" textlink="">
      <xdr:nvSpPr>
        <xdr:cNvPr id="193" name="n_1mainValue【体育館・プール】&#10;有形固定資産減価償却率">
          <a:extLst>
            <a:ext uri="{FF2B5EF4-FFF2-40B4-BE49-F238E27FC236}">
              <a16:creationId xmlns:a16="http://schemas.microsoft.com/office/drawing/2014/main" id="{79ED818B-F04C-4228-8C95-AF5475A0AEEC}"/>
            </a:ext>
          </a:extLst>
        </xdr:cNvPr>
        <xdr:cNvSpPr txBox="1"/>
      </xdr:nvSpPr>
      <xdr:spPr>
        <a:xfrm>
          <a:off x="35820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69232</xdr:rowOff>
    </xdr:from>
    <xdr:ext cx="405111" cy="259045"/>
    <xdr:sp macro="" textlink="">
      <xdr:nvSpPr>
        <xdr:cNvPr id="194" name="n_2mainValue【体育館・プール】&#10;有形固定資産減価償却率">
          <a:extLst>
            <a:ext uri="{FF2B5EF4-FFF2-40B4-BE49-F238E27FC236}">
              <a16:creationId xmlns:a16="http://schemas.microsoft.com/office/drawing/2014/main" id="{9E84AA31-22C6-4EAF-B94F-3C57476F2CE9}"/>
            </a:ext>
          </a:extLst>
        </xdr:cNvPr>
        <xdr:cNvSpPr txBox="1"/>
      </xdr:nvSpPr>
      <xdr:spPr>
        <a:xfrm>
          <a:off x="27057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5" name="n_3mainValue【体育館・プール】&#10;有形固定資産減価償却率">
          <a:extLst>
            <a:ext uri="{FF2B5EF4-FFF2-40B4-BE49-F238E27FC236}">
              <a16:creationId xmlns:a16="http://schemas.microsoft.com/office/drawing/2014/main" id="{D5794727-3E58-4CDF-9B71-A367A2E78358}"/>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5D2DF20D-033A-473C-B0C2-F5B00B785AE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A58DF3FE-F6F0-422F-A200-D960D50D41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691BAFA9-BF06-4CC0-BC3C-1ACC89BFF2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C51C3C4A-C60C-431C-BD3E-7E8C5CB1632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608F8BC8-EDD9-4164-BAFA-3E30F811382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6E297F17-F74C-412E-8336-8443284C21A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8F14F3E7-5894-4350-A74C-47114605F70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AA726536-40F1-41E1-9A76-0859AAF3B8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C84D71C1-C4DD-40E5-B9B9-B9E6015A48E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84511E30-DBC4-437F-9A7D-651BC67F8B5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15368B50-A961-4079-A179-1A2912BEE08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FA5D6E2D-A826-4569-87AE-67CF318EAB3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AE474DDF-2FF3-40AD-A0D2-CE686169A85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004683D0-EE49-4049-9991-699427228FB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C3504BD8-BBBD-43A8-A036-0D03EF680EB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207CBCE3-1A5E-4A37-9413-0AE03DD2611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70C17DF8-8F5C-4FFA-8C74-E0EE42C5729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5A8A3FB6-F09F-4B21-9920-FFC4903E172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8A2267E1-0823-4726-B1DE-CF0E6AE0427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E9F46D84-C571-464C-B23E-81F8CFF6B86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FA8E4FA5-388A-4E22-8398-BBD2DB14D97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3BB32639-8324-456B-B63E-90044733F46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4C9D7FB0-1053-4F40-942F-A4FC30E3086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19" name="直線コネクタ 218">
          <a:extLst>
            <a:ext uri="{FF2B5EF4-FFF2-40B4-BE49-F238E27FC236}">
              <a16:creationId xmlns:a16="http://schemas.microsoft.com/office/drawing/2014/main" id="{2D891E8E-BFFC-4A12-A463-8B14DDF60657}"/>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0" name="【体育館・プール】&#10;一人当たり面積最小値テキスト">
          <a:extLst>
            <a:ext uri="{FF2B5EF4-FFF2-40B4-BE49-F238E27FC236}">
              <a16:creationId xmlns:a16="http://schemas.microsoft.com/office/drawing/2014/main" id="{F94531D3-C721-4264-A87C-11E5F4E6C1CB}"/>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21" name="直線コネクタ 220">
          <a:extLst>
            <a:ext uri="{FF2B5EF4-FFF2-40B4-BE49-F238E27FC236}">
              <a16:creationId xmlns:a16="http://schemas.microsoft.com/office/drawing/2014/main" id="{CA6F60FD-DE79-4636-8200-12A440A28551}"/>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22" name="【体育館・プール】&#10;一人当たり面積最大値テキスト">
          <a:extLst>
            <a:ext uri="{FF2B5EF4-FFF2-40B4-BE49-F238E27FC236}">
              <a16:creationId xmlns:a16="http://schemas.microsoft.com/office/drawing/2014/main" id="{E7240A99-BF06-4609-80A5-CC644947A4B8}"/>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23" name="直線コネクタ 222">
          <a:extLst>
            <a:ext uri="{FF2B5EF4-FFF2-40B4-BE49-F238E27FC236}">
              <a16:creationId xmlns:a16="http://schemas.microsoft.com/office/drawing/2014/main" id="{2DA6636C-0C27-4F69-B1C9-6DB59D52F15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24" name="【体育館・プール】&#10;一人当たり面積平均値テキスト">
          <a:extLst>
            <a:ext uri="{FF2B5EF4-FFF2-40B4-BE49-F238E27FC236}">
              <a16:creationId xmlns:a16="http://schemas.microsoft.com/office/drawing/2014/main" id="{9BD3BCB5-AFF4-4295-B086-755805151D7E}"/>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25" name="フローチャート: 判断 224">
          <a:extLst>
            <a:ext uri="{FF2B5EF4-FFF2-40B4-BE49-F238E27FC236}">
              <a16:creationId xmlns:a16="http://schemas.microsoft.com/office/drawing/2014/main" id="{113121F5-686F-4366-A27B-54811224BA1F}"/>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26" name="フローチャート: 判断 225">
          <a:extLst>
            <a:ext uri="{FF2B5EF4-FFF2-40B4-BE49-F238E27FC236}">
              <a16:creationId xmlns:a16="http://schemas.microsoft.com/office/drawing/2014/main" id="{FB48E3F4-3BC2-499C-A9FC-5E5FA535D625}"/>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27" name="フローチャート: 判断 226">
          <a:extLst>
            <a:ext uri="{FF2B5EF4-FFF2-40B4-BE49-F238E27FC236}">
              <a16:creationId xmlns:a16="http://schemas.microsoft.com/office/drawing/2014/main" id="{1E43FC7A-C0F9-4BC1-AFAC-3285CC486BF4}"/>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28" name="フローチャート: 判断 227">
          <a:extLst>
            <a:ext uri="{FF2B5EF4-FFF2-40B4-BE49-F238E27FC236}">
              <a16:creationId xmlns:a16="http://schemas.microsoft.com/office/drawing/2014/main" id="{90624AAA-725D-47EE-93FC-A31D5937E631}"/>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29" name="フローチャート: 判断 228">
          <a:extLst>
            <a:ext uri="{FF2B5EF4-FFF2-40B4-BE49-F238E27FC236}">
              <a16:creationId xmlns:a16="http://schemas.microsoft.com/office/drawing/2014/main" id="{6AD9EABA-6ECA-47B7-9BDE-64CD5A7C5D1D}"/>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7877AA5B-C6A6-4742-826F-49EA2B84AC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DD1363AD-A0FE-4A31-845B-9C566B96BD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F437C657-3316-4F11-B9EB-090A3AD2DFF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C93C8717-BC66-4CAA-A759-476526CB329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2195412D-75AF-4C9A-889D-1D30C39CB06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170561</xdr:rowOff>
    </xdr:from>
    <xdr:to>
      <xdr:col>55</xdr:col>
      <xdr:colOff>50800</xdr:colOff>
      <xdr:row>63</xdr:row>
      <xdr:rowOff>100711</xdr:rowOff>
    </xdr:to>
    <xdr:sp macro="" textlink="">
      <xdr:nvSpPr>
        <xdr:cNvPr id="235" name="楕円 234">
          <a:extLst>
            <a:ext uri="{FF2B5EF4-FFF2-40B4-BE49-F238E27FC236}">
              <a16:creationId xmlns:a16="http://schemas.microsoft.com/office/drawing/2014/main" id="{E4381B7D-BCC3-42C9-AD45-FC3E76B17614}"/>
            </a:ext>
          </a:extLst>
        </xdr:cNvPr>
        <xdr:cNvSpPr/>
      </xdr:nvSpPr>
      <xdr:spPr>
        <a:xfrm>
          <a:off x="10426700" y="108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21988</xdr:rowOff>
    </xdr:from>
    <xdr:ext cx="469744" cy="259045"/>
    <xdr:sp macro="" textlink="">
      <xdr:nvSpPr>
        <xdr:cNvPr id="236" name="【体育館・プール】&#10;一人当たり面積該当値テキスト">
          <a:extLst>
            <a:ext uri="{FF2B5EF4-FFF2-40B4-BE49-F238E27FC236}">
              <a16:creationId xmlns:a16="http://schemas.microsoft.com/office/drawing/2014/main" id="{57CC5366-FB3E-4FEC-8777-7A924ED57FC4}"/>
            </a:ext>
          </a:extLst>
        </xdr:cNvPr>
        <xdr:cNvSpPr txBox="1"/>
      </xdr:nvSpPr>
      <xdr:spPr>
        <a:xfrm>
          <a:off x="10515600" y="1065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137033</xdr:rowOff>
    </xdr:from>
    <xdr:to>
      <xdr:col>50</xdr:col>
      <xdr:colOff>165100</xdr:colOff>
      <xdr:row>63</xdr:row>
      <xdr:rowOff>67183</xdr:rowOff>
    </xdr:to>
    <xdr:sp macro="" textlink="">
      <xdr:nvSpPr>
        <xdr:cNvPr id="237" name="楕円 236">
          <a:extLst>
            <a:ext uri="{FF2B5EF4-FFF2-40B4-BE49-F238E27FC236}">
              <a16:creationId xmlns:a16="http://schemas.microsoft.com/office/drawing/2014/main" id="{D3D2F6C6-365E-4AA5-9BF5-3A2AA7D14DF4}"/>
            </a:ext>
          </a:extLst>
        </xdr:cNvPr>
        <xdr:cNvSpPr/>
      </xdr:nvSpPr>
      <xdr:spPr>
        <a:xfrm>
          <a:off x="9588500" y="1076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16383</xdr:rowOff>
    </xdr:from>
    <xdr:to>
      <xdr:col>55</xdr:col>
      <xdr:colOff>0</xdr:colOff>
      <xdr:row>63</xdr:row>
      <xdr:rowOff>49911</xdr:rowOff>
    </xdr:to>
    <xdr:cxnSp macro="">
      <xdr:nvCxnSpPr>
        <xdr:cNvPr id="238" name="直線コネクタ 237">
          <a:extLst>
            <a:ext uri="{FF2B5EF4-FFF2-40B4-BE49-F238E27FC236}">
              <a16:creationId xmlns:a16="http://schemas.microsoft.com/office/drawing/2014/main" id="{B0B51F9F-9358-4E6D-89DB-9246BFF383DD}"/>
            </a:ext>
          </a:extLst>
        </xdr:cNvPr>
        <xdr:cNvCxnSpPr/>
      </xdr:nvCxnSpPr>
      <xdr:spPr>
        <a:xfrm>
          <a:off x="9639300" y="10817733"/>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142748</xdr:rowOff>
    </xdr:from>
    <xdr:to>
      <xdr:col>46</xdr:col>
      <xdr:colOff>38100</xdr:colOff>
      <xdr:row>63</xdr:row>
      <xdr:rowOff>72898</xdr:rowOff>
    </xdr:to>
    <xdr:sp macro="" textlink="">
      <xdr:nvSpPr>
        <xdr:cNvPr id="239" name="楕円 238">
          <a:extLst>
            <a:ext uri="{FF2B5EF4-FFF2-40B4-BE49-F238E27FC236}">
              <a16:creationId xmlns:a16="http://schemas.microsoft.com/office/drawing/2014/main" id="{B13D1135-6150-4A0A-8412-495A0C5D7302}"/>
            </a:ext>
          </a:extLst>
        </xdr:cNvPr>
        <xdr:cNvSpPr/>
      </xdr:nvSpPr>
      <xdr:spPr>
        <a:xfrm>
          <a:off x="8699500" y="1077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16383</xdr:rowOff>
    </xdr:from>
    <xdr:to>
      <xdr:col>50</xdr:col>
      <xdr:colOff>114300</xdr:colOff>
      <xdr:row>63</xdr:row>
      <xdr:rowOff>22098</xdr:rowOff>
    </xdr:to>
    <xdr:cxnSp macro="">
      <xdr:nvCxnSpPr>
        <xdr:cNvPr id="240" name="直線コネクタ 239">
          <a:extLst>
            <a:ext uri="{FF2B5EF4-FFF2-40B4-BE49-F238E27FC236}">
              <a16:creationId xmlns:a16="http://schemas.microsoft.com/office/drawing/2014/main" id="{80ECE17B-7F1B-4955-8A39-EDFB22683A8B}"/>
            </a:ext>
          </a:extLst>
        </xdr:cNvPr>
        <xdr:cNvCxnSpPr/>
      </xdr:nvCxnSpPr>
      <xdr:spPr>
        <a:xfrm flipV="1">
          <a:off x="8750300" y="1081773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147701</xdr:rowOff>
    </xdr:from>
    <xdr:to>
      <xdr:col>41</xdr:col>
      <xdr:colOff>101600</xdr:colOff>
      <xdr:row>63</xdr:row>
      <xdr:rowOff>77851</xdr:rowOff>
    </xdr:to>
    <xdr:sp macro="" textlink="">
      <xdr:nvSpPr>
        <xdr:cNvPr id="241" name="楕円 240">
          <a:extLst>
            <a:ext uri="{FF2B5EF4-FFF2-40B4-BE49-F238E27FC236}">
              <a16:creationId xmlns:a16="http://schemas.microsoft.com/office/drawing/2014/main" id="{EDB39841-921E-4428-99DE-283914B7C82E}"/>
            </a:ext>
          </a:extLst>
        </xdr:cNvPr>
        <xdr:cNvSpPr/>
      </xdr:nvSpPr>
      <xdr:spPr>
        <a:xfrm>
          <a:off x="7810500" y="1077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22098</xdr:rowOff>
    </xdr:from>
    <xdr:to>
      <xdr:col>45</xdr:col>
      <xdr:colOff>177800</xdr:colOff>
      <xdr:row>63</xdr:row>
      <xdr:rowOff>27051</xdr:rowOff>
    </xdr:to>
    <xdr:cxnSp macro="">
      <xdr:nvCxnSpPr>
        <xdr:cNvPr id="242" name="直線コネクタ 241">
          <a:extLst>
            <a:ext uri="{FF2B5EF4-FFF2-40B4-BE49-F238E27FC236}">
              <a16:creationId xmlns:a16="http://schemas.microsoft.com/office/drawing/2014/main" id="{1A1D89A0-2D4E-4A0C-A34E-A96CFC9CD510}"/>
            </a:ext>
          </a:extLst>
        </xdr:cNvPr>
        <xdr:cNvCxnSpPr/>
      </xdr:nvCxnSpPr>
      <xdr:spPr>
        <a:xfrm flipV="1">
          <a:off x="7861300" y="1082344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43" name="n_1aveValue【体育館・プール】&#10;一人当たり面積">
          <a:extLst>
            <a:ext uri="{FF2B5EF4-FFF2-40B4-BE49-F238E27FC236}">
              <a16:creationId xmlns:a16="http://schemas.microsoft.com/office/drawing/2014/main" id="{CC39148D-A097-40DE-8722-DA704C5D3100}"/>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44" name="n_2aveValue【体育館・プール】&#10;一人当たり面積">
          <a:extLst>
            <a:ext uri="{FF2B5EF4-FFF2-40B4-BE49-F238E27FC236}">
              <a16:creationId xmlns:a16="http://schemas.microsoft.com/office/drawing/2014/main" id="{4475B64C-D997-4C0B-B6FB-AAAEC70EA6F8}"/>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45" name="n_3aveValue【体育館・プール】&#10;一人当たり面積">
          <a:extLst>
            <a:ext uri="{FF2B5EF4-FFF2-40B4-BE49-F238E27FC236}">
              <a16:creationId xmlns:a16="http://schemas.microsoft.com/office/drawing/2014/main" id="{801F9D2F-422E-4EA4-BC0E-A74B29565427}"/>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46" name="n_4aveValue【体育館・プール】&#10;一人当たり面積">
          <a:extLst>
            <a:ext uri="{FF2B5EF4-FFF2-40B4-BE49-F238E27FC236}">
              <a16:creationId xmlns:a16="http://schemas.microsoft.com/office/drawing/2014/main" id="{7B5593BE-4186-4750-BDA6-2CFB4DCE1009}"/>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83710</xdr:rowOff>
    </xdr:from>
    <xdr:ext cx="469744" cy="259045"/>
    <xdr:sp macro="" textlink="">
      <xdr:nvSpPr>
        <xdr:cNvPr id="247" name="n_1mainValue【体育館・プール】&#10;一人当たり面積">
          <a:extLst>
            <a:ext uri="{FF2B5EF4-FFF2-40B4-BE49-F238E27FC236}">
              <a16:creationId xmlns:a16="http://schemas.microsoft.com/office/drawing/2014/main" id="{41138FF2-9D03-4D97-9B2C-2A4D88A6A903}"/>
            </a:ext>
          </a:extLst>
        </xdr:cNvPr>
        <xdr:cNvSpPr txBox="1"/>
      </xdr:nvSpPr>
      <xdr:spPr>
        <a:xfrm>
          <a:off x="9391727" y="1054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89425</xdr:rowOff>
    </xdr:from>
    <xdr:ext cx="469744" cy="259045"/>
    <xdr:sp macro="" textlink="">
      <xdr:nvSpPr>
        <xdr:cNvPr id="248" name="n_2mainValue【体育館・プール】&#10;一人当たり面積">
          <a:extLst>
            <a:ext uri="{FF2B5EF4-FFF2-40B4-BE49-F238E27FC236}">
              <a16:creationId xmlns:a16="http://schemas.microsoft.com/office/drawing/2014/main" id="{4D6FDE3A-C001-4484-96D1-F4D935FADCBC}"/>
            </a:ext>
          </a:extLst>
        </xdr:cNvPr>
        <xdr:cNvSpPr txBox="1"/>
      </xdr:nvSpPr>
      <xdr:spPr>
        <a:xfrm>
          <a:off x="85154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94378</xdr:rowOff>
    </xdr:from>
    <xdr:ext cx="469744" cy="259045"/>
    <xdr:sp macro="" textlink="">
      <xdr:nvSpPr>
        <xdr:cNvPr id="249" name="n_3mainValue【体育館・プール】&#10;一人当たり面積">
          <a:extLst>
            <a:ext uri="{FF2B5EF4-FFF2-40B4-BE49-F238E27FC236}">
              <a16:creationId xmlns:a16="http://schemas.microsoft.com/office/drawing/2014/main" id="{02E2785D-8AED-4771-A3E9-3D6C8C5BB630}"/>
            </a:ext>
          </a:extLst>
        </xdr:cNvPr>
        <xdr:cNvSpPr txBox="1"/>
      </xdr:nvSpPr>
      <xdr:spPr>
        <a:xfrm>
          <a:off x="7626427" y="1055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CFB447DA-5A61-47CD-ABEB-5843CDCCEE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283A3C87-52BB-43F9-BAC1-6FCDC88D6AA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E7A61065-B18D-4FC9-AFD6-6D6A22AE1CB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BC6D2C37-7EB7-4C80-BC74-29F4462764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FCD94472-9694-4BCC-A9B5-DA7959FDC99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F1D61E81-3634-4E22-ABE3-D7D7FD43D63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C4686256-4953-4A16-ABFA-C045C9139B9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E4616667-8623-4DE3-812B-B954B0588C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7052F04C-00A3-482B-B9A3-F9EB84698D3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1D1B26A6-C3C5-41B6-B079-39D720D3E62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260FAED-457B-4BE0-9A4B-ADEC55651E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3D58C802-7257-4A37-BF91-401F2827424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28A4A829-86EC-4461-B83C-BEB5FE4C56B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01DBED21-6F6B-4943-B1BD-F79BB302F8F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AF18CB33-06EB-4CF6-914E-5B1496E9580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70E45509-5EAE-4F24-867C-8CBED303FCE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C07EAECA-F4FF-477F-BC4A-E1D350FC19B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DFC8E527-6A8C-47A9-94D0-17D85DE3EDE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8A638834-A588-4C0D-88B8-F44ED31A1DC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00E426AD-CC69-45DC-AB97-9E1788750EE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E21C4065-7E28-41AC-9817-E178BDE9C14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8F30C883-2E95-49CF-A50B-2EEF239556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E8920C89-9AD7-43BF-B5B7-6BA26DFD355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9ED4AE95-8216-41E0-B08C-9B28512308B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74" name="直線コネクタ 273">
          <a:extLst>
            <a:ext uri="{FF2B5EF4-FFF2-40B4-BE49-F238E27FC236}">
              <a16:creationId xmlns:a16="http://schemas.microsoft.com/office/drawing/2014/main" id="{631A50B9-7F8C-4129-A2CD-DE3458EDDE6E}"/>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福祉施設】&#10;有形固定資産減価償却率最小値テキスト">
          <a:extLst>
            <a:ext uri="{FF2B5EF4-FFF2-40B4-BE49-F238E27FC236}">
              <a16:creationId xmlns:a16="http://schemas.microsoft.com/office/drawing/2014/main" id="{8C9EEC42-C0DE-4F22-8F17-3636BE48939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a:extLst>
            <a:ext uri="{FF2B5EF4-FFF2-40B4-BE49-F238E27FC236}">
              <a16:creationId xmlns:a16="http://schemas.microsoft.com/office/drawing/2014/main" id="{279FBB14-7C85-41E0-8B5C-0BCDEA3D41B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335BDEF4-8FFF-4CFF-B652-E514A3C1E541}"/>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78" name="直線コネクタ 277">
          <a:extLst>
            <a:ext uri="{FF2B5EF4-FFF2-40B4-BE49-F238E27FC236}">
              <a16:creationId xmlns:a16="http://schemas.microsoft.com/office/drawing/2014/main" id="{0B191ED8-0DC3-4A66-A0AF-B60B4E76E467}"/>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ED5CF2DD-EAE8-4D3F-A70F-28BC60BC74AD}"/>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80" name="フローチャート: 判断 279">
          <a:extLst>
            <a:ext uri="{FF2B5EF4-FFF2-40B4-BE49-F238E27FC236}">
              <a16:creationId xmlns:a16="http://schemas.microsoft.com/office/drawing/2014/main" id="{C3B4DF49-7678-4FD7-9C5D-C6EAAA0CA833}"/>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81" name="フローチャート: 判断 280">
          <a:extLst>
            <a:ext uri="{FF2B5EF4-FFF2-40B4-BE49-F238E27FC236}">
              <a16:creationId xmlns:a16="http://schemas.microsoft.com/office/drawing/2014/main" id="{548FC4CD-8F64-44E3-9A71-0589D6616E92}"/>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82" name="フローチャート: 判断 281">
          <a:extLst>
            <a:ext uri="{FF2B5EF4-FFF2-40B4-BE49-F238E27FC236}">
              <a16:creationId xmlns:a16="http://schemas.microsoft.com/office/drawing/2014/main" id="{1C6846A8-E49C-4D3E-8BC9-54445880724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83" name="フローチャート: 判断 282">
          <a:extLst>
            <a:ext uri="{FF2B5EF4-FFF2-40B4-BE49-F238E27FC236}">
              <a16:creationId xmlns:a16="http://schemas.microsoft.com/office/drawing/2014/main" id="{B6FF15C6-81E1-4ABD-AF0C-FA5CC55BD2E8}"/>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84" name="フローチャート: 判断 283">
          <a:extLst>
            <a:ext uri="{FF2B5EF4-FFF2-40B4-BE49-F238E27FC236}">
              <a16:creationId xmlns:a16="http://schemas.microsoft.com/office/drawing/2014/main" id="{499E0AA4-A02A-4804-AD27-88A35C5DAEDE}"/>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CDB413CA-05D0-47CA-B79F-CDCC8E1BC66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57BF4F36-82B9-4378-A1AE-5E4974ADAD4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C8C7E99-0087-4A61-A82B-7A72D88E368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A9CAB707-381F-4391-BADD-FEEEB71F302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A36F9382-609B-4F9E-8131-96DC782D81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25400</xdr:rowOff>
    </xdr:from>
    <xdr:to>
      <xdr:col>24</xdr:col>
      <xdr:colOff>114300</xdr:colOff>
      <xdr:row>84</xdr:row>
      <xdr:rowOff>127000</xdr:rowOff>
    </xdr:to>
    <xdr:sp macro="" textlink="">
      <xdr:nvSpPr>
        <xdr:cNvPr id="290" name="楕円 289">
          <a:extLst>
            <a:ext uri="{FF2B5EF4-FFF2-40B4-BE49-F238E27FC236}">
              <a16:creationId xmlns:a16="http://schemas.microsoft.com/office/drawing/2014/main" id="{86DB7CBE-5541-4F27-82F4-55CD032783CF}"/>
            </a:ext>
          </a:extLst>
        </xdr:cNvPr>
        <xdr:cNvSpPr/>
      </xdr:nvSpPr>
      <xdr:spPr>
        <a:xfrm>
          <a:off x="4584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3827</xdr:rowOff>
    </xdr:from>
    <xdr:ext cx="405111" cy="259045"/>
    <xdr:sp macro="" textlink="">
      <xdr:nvSpPr>
        <xdr:cNvPr id="291" name="【福祉施設】&#10;有形固定資産減価償却率該当値テキスト">
          <a:extLst>
            <a:ext uri="{FF2B5EF4-FFF2-40B4-BE49-F238E27FC236}">
              <a16:creationId xmlns:a16="http://schemas.microsoft.com/office/drawing/2014/main" id="{A3419F09-D8E0-40CF-A35C-C9AF8E4698ED}"/>
            </a:ext>
          </a:extLst>
        </xdr:cNvPr>
        <xdr:cNvSpPr txBox="1"/>
      </xdr:nvSpPr>
      <xdr:spPr>
        <a:xfrm>
          <a:off x="46736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292" name="楕円 291">
          <a:extLst>
            <a:ext uri="{FF2B5EF4-FFF2-40B4-BE49-F238E27FC236}">
              <a16:creationId xmlns:a16="http://schemas.microsoft.com/office/drawing/2014/main" id="{2940D092-3AA6-401F-8EC4-B55E81F7F4F5}"/>
            </a:ext>
          </a:extLst>
        </xdr:cNvPr>
        <xdr:cNvSpPr/>
      </xdr:nvSpPr>
      <xdr:spPr>
        <a:xfrm>
          <a:off x="3746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84</xdr:row>
      <xdr:rowOff>76200</xdr:rowOff>
    </xdr:to>
    <xdr:cxnSp macro="">
      <xdr:nvCxnSpPr>
        <xdr:cNvPr id="293" name="直線コネクタ 292">
          <a:extLst>
            <a:ext uri="{FF2B5EF4-FFF2-40B4-BE49-F238E27FC236}">
              <a16:creationId xmlns:a16="http://schemas.microsoft.com/office/drawing/2014/main" id="{9B0B879D-DD82-4141-82DF-0B092887AEED}"/>
            </a:ext>
          </a:extLst>
        </xdr:cNvPr>
        <xdr:cNvCxnSpPr/>
      </xdr:nvCxnSpPr>
      <xdr:spPr>
        <a:xfrm>
          <a:off x="3797300" y="1443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120650</xdr:rowOff>
    </xdr:from>
    <xdr:to>
      <xdr:col>15</xdr:col>
      <xdr:colOff>101600</xdr:colOff>
      <xdr:row>84</xdr:row>
      <xdr:rowOff>50800</xdr:rowOff>
    </xdr:to>
    <xdr:sp macro="" textlink="">
      <xdr:nvSpPr>
        <xdr:cNvPr id="294" name="楕円 293">
          <a:extLst>
            <a:ext uri="{FF2B5EF4-FFF2-40B4-BE49-F238E27FC236}">
              <a16:creationId xmlns:a16="http://schemas.microsoft.com/office/drawing/2014/main" id="{B15AF180-CFC1-405C-B050-90CA834248AC}"/>
            </a:ext>
          </a:extLst>
        </xdr:cNvPr>
        <xdr:cNvSpPr/>
      </xdr:nvSpPr>
      <xdr:spPr>
        <a:xfrm>
          <a:off x="2857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0</xdr:rowOff>
    </xdr:from>
    <xdr:to>
      <xdr:col>19</xdr:col>
      <xdr:colOff>177800</xdr:colOff>
      <xdr:row>84</xdr:row>
      <xdr:rowOff>38100</xdr:rowOff>
    </xdr:to>
    <xdr:cxnSp macro="">
      <xdr:nvCxnSpPr>
        <xdr:cNvPr id="295" name="直線コネクタ 294">
          <a:extLst>
            <a:ext uri="{FF2B5EF4-FFF2-40B4-BE49-F238E27FC236}">
              <a16:creationId xmlns:a16="http://schemas.microsoft.com/office/drawing/2014/main" id="{F21BE3CA-46A7-4E22-B7E4-AF49BF5EE2AD}"/>
            </a:ext>
          </a:extLst>
        </xdr:cNvPr>
        <xdr:cNvCxnSpPr/>
      </xdr:nvCxnSpPr>
      <xdr:spPr>
        <a:xfrm>
          <a:off x="2908300" y="1440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96" name="楕円 295">
          <a:extLst>
            <a:ext uri="{FF2B5EF4-FFF2-40B4-BE49-F238E27FC236}">
              <a16:creationId xmlns:a16="http://schemas.microsoft.com/office/drawing/2014/main" id="{92E193AF-7DBE-40EC-BB8B-3292C2C765F0}"/>
            </a:ext>
          </a:extLst>
        </xdr:cNvPr>
        <xdr:cNvSpPr/>
      </xdr:nvSpPr>
      <xdr:spPr>
        <a:xfrm>
          <a:off x="1968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116205</xdr:rowOff>
    </xdr:from>
    <xdr:to>
      <xdr:col>15</xdr:col>
      <xdr:colOff>50800</xdr:colOff>
      <xdr:row>84</xdr:row>
      <xdr:rowOff>0</xdr:rowOff>
    </xdr:to>
    <xdr:cxnSp macro="">
      <xdr:nvCxnSpPr>
        <xdr:cNvPr id="297" name="直線コネクタ 296">
          <a:extLst>
            <a:ext uri="{FF2B5EF4-FFF2-40B4-BE49-F238E27FC236}">
              <a16:creationId xmlns:a16="http://schemas.microsoft.com/office/drawing/2014/main" id="{6BB1073E-31EA-4FD1-B8A7-63A171379CDB}"/>
            </a:ext>
          </a:extLst>
        </xdr:cNvPr>
        <xdr:cNvCxnSpPr/>
      </xdr:nvCxnSpPr>
      <xdr:spPr>
        <a:xfrm>
          <a:off x="2019300" y="143465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298" name="n_1aveValue【福祉施設】&#10;有形固定資産減価償却率">
          <a:extLst>
            <a:ext uri="{FF2B5EF4-FFF2-40B4-BE49-F238E27FC236}">
              <a16:creationId xmlns:a16="http://schemas.microsoft.com/office/drawing/2014/main" id="{6E980BDE-0733-4364-BBBA-59B5BB55F185}"/>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99" name="n_2aveValue【福祉施設】&#10;有形固定資産減価償却率">
          <a:extLst>
            <a:ext uri="{FF2B5EF4-FFF2-40B4-BE49-F238E27FC236}">
              <a16:creationId xmlns:a16="http://schemas.microsoft.com/office/drawing/2014/main" id="{AEAD6FE0-F161-4312-9288-C4893BE1C308}"/>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00" name="n_3aveValue【福祉施設】&#10;有形固定資産減価償却率">
          <a:extLst>
            <a:ext uri="{FF2B5EF4-FFF2-40B4-BE49-F238E27FC236}">
              <a16:creationId xmlns:a16="http://schemas.microsoft.com/office/drawing/2014/main" id="{1F98760E-078D-453D-9E16-E116D1484E91}"/>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01" name="n_4aveValue【福祉施設】&#10;有形固定資産減価償却率">
          <a:extLst>
            <a:ext uri="{FF2B5EF4-FFF2-40B4-BE49-F238E27FC236}">
              <a16:creationId xmlns:a16="http://schemas.microsoft.com/office/drawing/2014/main" id="{0619D46B-A4F2-4639-9F25-7D232B2AF67F}"/>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02" name="n_1mainValue【福祉施設】&#10;有形固定資産減価償却率">
          <a:extLst>
            <a:ext uri="{FF2B5EF4-FFF2-40B4-BE49-F238E27FC236}">
              <a16:creationId xmlns:a16="http://schemas.microsoft.com/office/drawing/2014/main" id="{C0229186-0E0E-4DFD-884C-C0822DF5D337}"/>
            </a:ext>
          </a:extLst>
        </xdr:cNvPr>
        <xdr:cNvSpPr txBox="1"/>
      </xdr:nvSpPr>
      <xdr:spPr>
        <a:xfrm>
          <a:off x="3582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41927</xdr:rowOff>
    </xdr:from>
    <xdr:ext cx="405111" cy="259045"/>
    <xdr:sp macro="" textlink="">
      <xdr:nvSpPr>
        <xdr:cNvPr id="303" name="n_2mainValue【福祉施設】&#10;有形固定資産減価償却率">
          <a:extLst>
            <a:ext uri="{FF2B5EF4-FFF2-40B4-BE49-F238E27FC236}">
              <a16:creationId xmlns:a16="http://schemas.microsoft.com/office/drawing/2014/main" id="{EEDA0C4E-078A-4C35-9E4B-E33E717D396A}"/>
            </a:ext>
          </a:extLst>
        </xdr:cNvPr>
        <xdr:cNvSpPr txBox="1"/>
      </xdr:nvSpPr>
      <xdr:spPr>
        <a:xfrm>
          <a:off x="2705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04" name="n_3mainValue【福祉施設】&#10;有形固定資産減価償却率">
          <a:extLst>
            <a:ext uri="{FF2B5EF4-FFF2-40B4-BE49-F238E27FC236}">
              <a16:creationId xmlns:a16="http://schemas.microsoft.com/office/drawing/2014/main" id="{B368F15D-52CB-4CE4-8B21-0F691DC9CA5C}"/>
            </a:ext>
          </a:extLst>
        </xdr:cNvPr>
        <xdr:cNvSpPr txBox="1"/>
      </xdr:nvSpPr>
      <xdr:spPr>
        <a:xfrm>
          <a:off x="1816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9C6E05A5-42BE-4740-955D-27D0B3AA970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690CFA3E-5263-49DB-BB25-E0EA435307E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8A9584AC-0658-4B62-A3DA-F2CB1A73682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13F5F04B-6446-4CF0-9B9C-3FD6AD3CE0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39A36F2C-A059-4928-8DE2-37ACC33F1D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D044287F-53AB-4E37-AD00-0C6495611E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55F38841-7258-40FF-AE79-DB55716D8A3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0EAB1D93-475E-4456-8287-0764693A547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836A96EF-C91E-4256-97DF-309E95A572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9291CC16-361F-43F7-9781-5B57FE035AC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27966C29-9B2C-4F12-BF7A-0BD691BCBFF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DFEE9A1C-3083-4F16-8BE2-862FC8AA229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7F475AC0-3523-4D4B-8838-17C6B75160D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8" name="テキスト ボックス 317">
          <a:extLst>
            <a:ext uri="{FF2B5EF4-FFF2-40B4-BE49-F238E27FC236}">
              <a16:creationId xmlns:a16="http://schemas.microsoft.com/office/drawing/2014/main" id="{4C071CE0-6063-48F4-8C98-F35F9F5A666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051B7FD1-A682-4160-AFD4-7744E8CA178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0" name="テキスト ボックス 319">
          <a:extLst>
            <a:ext uri="{FF2B5EF4-FFF2-40B4-BE49-F238E27FC236}">
              <a16:creationId xmlns:a16="http://schemas.microsoft.com/office/drawing/2014/main" id="{1919C6F7-81FD-4121-9A35-AE0EA9185AD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9F81C84B-7EDF-43A3-B785-E656C79A8E2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2" name="テキスト ボックス 321">
          <a:extLst>
            <a:ext uri="{FF2B5EF4-FFF2-40B4-BE49-F238E27FC236}">
              <a16:creationId xmlns:a16="http://schemas.microsoft.com/office/drawing/2014/main" id="{EE5C0485-00B6-4DD6-A1D7-5AB9E7ED142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A2BA2D0B-A0BB-4492-AF24-DFBB82FF7FD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9091F705-48C8-4ACC-B806-19AE8CB8A80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AD394566-5A19-469E-89CA-4AEB77BE62B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26" name="直線コネクタ 325">
          <a:extLst>
            <a:ext uri="{FF2B5EF4-FFF2-40B4-BE49-F238E27FC236}">
              <a16:creationId xmlns:a16="http://schemas.microsoft.com/office/drawing/2014/main" id="{1FB9DC0F-5945-4FFF-B3CC-DA5EE3E8E74D}"/>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27" name="【福祉施設】&#10;一人当たり面積最小値テキスト">
          <a:extLst>
            <a:ext uri="{FF2B5EF4-FFF2-40B4-BE49-F238E27FC236}">
              <a16:creationId xmlns:a16="http://schemas.microsoft.com/office/drawing/2014/main" id="{796703F0-CFD9-44D1-87B8-1F78AB42F7A8}"/>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28" name="直線コネクタ 327">
          <a:extLst>
            <a:ext uri="{FF2B5EF4-FFF2-40B4-BE49-F238E27FC236}">
              <a16:creationId xmlns:a16="http://schemas.microsoft.com/office/drawing/2014/main" id="{2B073C78-0451-4FEB-9001-A4567DC08703}"/>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29" name="【福祉施設】&#10;一人当たり面積最大値テキスト">
          <a:extLst>
            <a:ext uri="{FF2B5EF4-FFF2-40B4-BE49-F238E27FC236}">
              <a16:creationId xmlns:a16="http://schemas.microsoft.com/office/drawing/2014/main" id="{D3731EA0-AC0B-4745-AFB6-F60C63D0300B}"/>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30" name="直線コネクタ 329">
          <a:extLst>
            <a:ext uri="{FF2B5EF4-FFF2-40B4-BE49-F238E27FC236}">
              <a16:creationId xmlns:a16="http://schemas.microsoft.com/office/drawing/2014/main" id="{2E770A28-90FA-4D26-99FF-110F53BE44D8}"/>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31" name="【福祉施設】&#10;一人当たり面積平均値テキスト">
          <a:extLst>
            <a:ext uri="{FF2B5EF4-FFF2-40B4-BE49-F238E27FC236}">
              <a16:creationId xmlns:a16="http://schemas.microsoft.com/office/drawing/2014/main" id="{9BAD1E0C-E112-4891-AE34-C03BEB0FDA72}"/>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32" name="フローチャート: 判断 331">
          <a:extLst>
            <a:ext uri="{FF2B5EF4-FFF2-40B4-BE49-F238E27FC236}">
              <a16:creationId xmlns:a16="http://schemas.microsoft.com/office/drawing/2014/main" id="{DC73A49D-6472-4095-8C90-5AD85E828F17}"/>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33" name="フローチャート: 判断 332">
          <a:extLst>
            <a:ext uri="{FF2B5EF4-FFF2-40B4-BE49-F238E27FC236}">
              <a16:creationId xmlns:a16="http://schemas.microsoft.com/office/drawing/2014/main" id="{F1C240DF-8C9E-444B-ACD0-94B6EAD553A7}"/>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34" name="フローチャート: 判断 333">
          <a:extLst>
            <a:ext uri="{FF2B5EF4-FFF2-40B4-BE49-F238E27FC236}">
              <a16:creationId xmlns:a16="http://schemas.microsoft.com/office/drawing/2014/main" id="{0C12A645-F603-4214-9609-DCD5B5824BD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35" name="フローチャート: 判断 334">
          <a:extLst>
            <a:ext uri="{FF2B5EF4-FFF2-40B4-BE49-F238E27FC236}">
              <a16:creationId xmlns:a16="http://schemas.microsoft.com/office/drawing/2014/main" id="{282AA874-C9F1-4DEB-B87B-6D7D89EAB52E}"/>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36" name="フローチャート: 判断 335">
          <a:extLst>
            <a:ext uri="{FF2B5EF4-FFF2-40B4-BE49-F238E27FC236}">
              <a16:creationId xmlns:a16="http://schemas.microsoft.com/office/drawing/2014/main" id="{92079D31-5711-4047-99F3-15A76FBA17D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E91B14D0-4EBC-4FD4-8F71-6077A4D19F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B3E00FEF-26F4-40BD-8A54-0124E39090B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8FE08EAE-DE85-4BCF-A8AE-996DB9F7D02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38609752-FBD5-4619-A06C-407B0713534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F166D7C9-6E43-43E9-ABC9-A4CA4354584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21589</xdr:rowOff>
    </xdr:from>
    <xdr:to>
      <xdr:col>55</xdr:col>
      <xdr:colOff>50800</xdr:colOff>
      <xdr:row>85</xdr:row>
      <xdr:rowOff>123189</xdr:rowOff>
    </xdr:to>
    <xdr:sp macro="" textlink="">
      <xdr:nvSpPr>
        <xdr:cNvPr id="342" name="楕円 341">
          <a:extLst>
            <a:ext uri="{FF2B5EF4-FFF2-40B4-BE49-F238E27FC236}">
              <a16:creationId xmlns:a16="http://schemas.microsoft.com/office/drawing/2014/main" id="{95E2DC72-1799-4B19-B3FC-7F66CD8BFF2D}"/>
            </a:ext>
          </a:extLst>
        </xdr:cNvPr>
        <xdr:cNvSpPr/>
      </xdr:nvSpPr>
      <xdr:spPr>
        <a:xfrm>
          <a:off x="10426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107966</xdr:rowOff>
    </xdr:from>
    <xdr:ext cx="469744" cy="259045"/>
    <xdr:sp macro="" textlink="">
      <xdr:nvSpPr>
        <xdr:cNvPr id="343" name="【福祉施設】&#10;一人当たり面積該当値テキスト">
          <a:extLst>
            <a:ext uri="{FF2B5EF4-FFF2-40B4-BE49-F238E27FC236}">
              <a16:creationId xmlns:a16="http://schemas.microsoft.com/office/drawing/2014/main" id="{3E866DFC-3425-48C7-86E3-8542F8E4BFAA}"/>
            </a:ext>
          </a:extLst>
        </xdr:cNvPr>
        <xdr:cNvSpPr txBox="1"/>
      </xdr:nvSpPr>
      <xdr:spPr>
        <a:xfrm>
          <a:off x="10515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23876</xdr:rowOff>
    </xdr:from>
    <xdr:to>
      <xdr:col>50</xdr:col>
      <xdr:colOff>165100</xdr:colOff>
      <xdr:row>85</xdr:row>
      <xdr:rowOff>125476</xdr:rowOff>
    </xdr:to>
    <xdr:sp macro="" textlink="">
      <xdr:nvSpPr>
        <xdr:cNvPr id="344" name="楕円 343">
          <a:extLst>
            <a:ext uri="{FF2B5EF4-FFF2-40B4-BE49-F238E27FC236}">
              <a16:creationId xmlns:a16="http://schemas.microsoft.com/office/drawing/2014/main" id="{B397FF96-F4D9-4572-8D1D-9786E72BBF8F}"/>
            </a:ext>
          </a:extLst>
        </xdr:cNvPr>
        <xdr:cNvSpPr/>
      </xdr:nvSpPr>
      <xdr:spPr>
        <a:xfrm>
          <a:off x="9588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72389</xdr:rowOff>
    </xdr:from>
    <xdr:to>
      <xdr:col>55</xdr:col>
      <xdr:colOff>0</xdr:colOff>
      <xdr:row>85</xdr:row>
      <xdr:rowOff>74676</xdr:rowOff>
    </xdr:to>
    <xdr:cxnSp macro="">
      <xdr:nvCxnSpPr>
        <xdr:cNvPr id="345" name="直線コネクタ 344">
          <a:extLst>
            <a:ext uri="{FF2B5EF4-FFF2-40B4-BE49-F238E27FC236}">
              <a16:creationId xmlns:a16="http://schemas.microsoft.com/office/drawing/2014/main" id="{8F816009-E392-45FE-BBC6-E26555B41840}"/>
            </a:ext>
          </a:extLst>
        </xdr:cNvPr>
        <xdr:cNvCxnSpPr/>
      </xdr:nvCxnSpPr>
      <xdr:spPr>
        <a:xfrm flipV="1">
          <a:off x="9639300" y="1464563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28448</xdr:rowOff>
    </xdr:from>
    <xdr:to>
      <xdr:col>46</xdr:col>
      <xdr:colOff>38100</xdr:colOff>
      <xdr:row>85</xdr:row>
      <xdr:rowOff>130048</xdr:rowOff>
    </xdr:to>
    <xdr:sp macro="" textlink="">
      <xdr:nvSpPr>
        <xdr:cNvPr id="346" name="楕円 345">
          <a:extLst>
            <a:ext uri="{FF2B5EF4-FFF2-40B4-BE49-F238E27FC236}">
              <a16:creationId xmlns:a16="http://schemas.microsoft.com/office/drawing/2014/main" id="{F929AB59-46E3-4FEB-94E5-1234A64CE1CC}"/>
            </a:ext>
          </a:extLst>
        </xdr:cNvPr>
        <xdr:cNvSpPr/>
      </xdr:nvSpPr>
      <xdr:spPr>
        <a:xfrm>
          <a:off x="8699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74676</xdr:rowOff>
    </xdr:from>
    <xdr:to>
      <xdr:col>50</xdr:col>
      <xdr:colOff>114300</xdr:colOff>
      <xdr:row>85</xdr:row>
      <xdr:rowOff>79248</xdr:rowOff>
    </xdr:to>
    <xdr:cxnSp macro="">
      <xdr:nvCxnSpPr>
        <xdr:cNvPr id="347" name="直線コネクタ 346">
          <a:extLst>
            <a:ext uri="{FF2B5EF4-FFF2-40B4-BE49-F238E27FC236}">
              <a16:creationId xmlns:a16="http://schemas.microsoft.com/office/drawing/2014/main" id="{E58DD0EF-B38B-4DBF-8FC9-FF16D3FA7005}"/>
            </a:ext>
          </a:extLst>
        </xdr:cNvPr>
        <xdr:cNvCxnSpPr/>
      </xdr:nvCxnSpPr>
      <xdr:spPr>
        <a:xfrm flipV="1">
          <a:off x="8750300" y="146479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30735</xdr:rowOff>
    </xdr:from>
    <xdr:to>
      <xdr:col>41</xdr:col>
      <xdr:colOff>101600</xdr:colOff>
      <xdr:row>85</xdr:row>
      <xdr:rowOff>132335</xdr:rowOff>
    </xdr:to>
    <xdr:sp macro="" textlink="">
      <xdr:nvSpPr>
        <xdr:cNvPr id="348" name="楕円 347">
          <a:extLst>
            <a:ext uri="{FF2B5EF4-FFF2-40B4-BE49-F238E27FC236}">
              <a16:creationId xmlns:a16="http://schemas.microsoft.com/office/drawing/2014/main" id="{27FD1AE4-2671-4BBB-9597-1F1E6E0CD36C}"/>
            </a:ext>
          </a:extLst>
        </xdr:cNvPr>
        <xdr:cNvSpPr/>
      </xdr:nvSpPr>
      <xdr:spPr>
        <a:xfrm>
          <a:off x="7810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79248</xdr:rowOff>
    </xdr:from>
    <xdr:to>
      <xdr:col>45</xdr:col>
      <xdr:colOff>177800</xdr:colOff>
      <xdr:row>85</xdr:row>
      <xdr:rowOff>81535</xdr:rowOff>
    </xdr:to>
    <xdr:cxnSp macro="">
      <xdr:nvCxnSpPr>
        <xdr:cNvPr id="349" name="直線コネクタ 348">
          <a:extLst>
            <a:ext uri="{FF2B5EF4-FFF2-40B4-BE49-F238E27FC236}">
              <a16:creationId xmlns:a16="http://schemas.microsoft.com/office/drawing/2014/main" id="{797C8929-CC37-47A4-904E-946699A4F63D}"/>
            </a:ext>
          </a:extLst>
        </xdr:cNvPr>
        <xdr:cNvCxnSpPr/>
      </xdr:nvCxnSpPr>
      <xdr:spPr>
        <a:xfrm flipV="1">
          <a:off x="7861300" y="146524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50" name="n_1aveValue【福祉施設】&#10;一人当たり面積">
          <a:extLst>
            <a:ext uri="{FF2B5EF4-FFF2-40B4-BE49-F238E27FC236}">
              <a16:creationId xmlns:a16="http://schemas.microsoft.com/office/drawing/2014/main" id="{256ED5E3-B4A3-4065-A611-99D5AF66AB1B}"/>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51" name="n_2aveValue【福祉施設】&#10;一人当たり面積">
          <a:extLst>
            <a:ext uri="{FF2B5EF4-FFF2-40B4-BE49-F238E27FC236}">
              <a16:creationId xmlns:a16="http://schemas.microsoft.com/office/drawing/2014/main" id="{59392CED-8561-4225-A40C-9F1521EA4EAA}"/>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52" name="n_3aveValue【福祉施設】&#10;一人当たり面積">
          <a:extLst>
            <a:ext uri="{FF2B5EF4-FFF2-40B4-BE49-F238E27FC236}">
              <a16:creationId xmlns:a16="http://schemas.microsoft.com/office/drawing/2014/main" id="{DD6323E1-1804-42BF-8CA2-9C0853C62050}"/>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53" name="n_4aveValue【福祉施設】&#10;一人当たり面積">
          <a:extLst>
            <a:ext uri="{FF2B5EF4-FFF2-40B4-BE49-F238E27FC236}">
              <a16:creationId xmlns:a16="http://schemas.microsoft.com/office/drawing/2014/main" id="{9C78A0E4-FDDA-49C8-B1D3-9FC4E22F5590}"/>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116603</xdr:rowOff>
    </xdr:from>
    <xdr:ext cx="469744" cy="259045"/>
    <xdr:sp macro="" textlink="">
      <xdr:nvSpPr>
        <xdr:cNvPr id="354" name="n_1mainValue【福祉施設】&#10;一人当たり面積">
          <a:extLst>
            <a:ext uri="{FF2B5EF4-FFF2-40B4-BE49-F238E27FC236}">
              <a16:creationId xmlns:a16="http://schemas.microsoft.com/office/drawing/2014/main" id="{56B5FCB2-485A-4B58-BEE6-3B235C2D0150}"/>
            </a:ext>
          </a:extLst>
        </xdr:cNvPr>
        <xdr:cNvSpPr txBox="1"/>
      </xdr:nvSpPr>
      <xdr:spPr>
        <a:xfrm>
          <a:off x="93917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121175</xdr:rowOff>
    </xdr:from>
    <xdr:ext cx="469744" cy="259045"/>
    <xdr:sp macro="" textlink="">
      <xdr:nvSpPr>
        <xdr:cNvPr id="355" name="n_2mainValue【福祉施設】&#10;一人当たり面積">
          <a:extLst>
            <a:ext uri="{FF2B5EF4-FFF2-40B4-BE49-F238E27FC236}">
              <a16:creationId xmlns:a16="http://schemas.microsoft.com/office/drawing/2014/main" id="{85285788-3B18-43CC-A4F9-7A6C9EF6D33D}"/>
            </a:ext>
          </a:extLst>
        </xdr:cNvPr>
        <xdr:cNvSpPr txBox="1"/>
      </xdr:nvSpPr>
      <xdr:spPr>
        <a:xfrm>
          <a:off x="85154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123462</xdr:rowOff>
    </xdr:from>
    <xdr:ext cx="469744" cy="259045"/>
    <xdr:sp macro="" textlink="">
      <xdr:nvSpPr>
        <xdr:cNvPr id="356" name="n_3mainValue【福祉施設】&#10;一人当たり面積">
          <a:extLst>
            <a:ext uri="{FF2B5EF4-FFF2-40B4-BE49-F238E27FC236}">
              <a16:creationId xmlns:a16="http://schemas.microsoft.com/office/drawing/2014/main" id="{5892A2BC-9972-4517-9C8D-7A35F19E6CC5}"/>
            </a:ext>
          </a:extLst>
        </xdr:cNvPr>
        <xdr:cNvSpPr txBox="1"/>
      </xdr:nvSpPr>
      <xdr:spPr>
        <a:xfrm>
          <a:off x="7626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4FCD79ED-6BEE-4009-9A2E-B5E5151F7DA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FA12C31E-F9D9-49E2-AB1E-11C708C2DE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FD819BA5-BC74-40EB-842F-EA3FC08F25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237C6B85-110F-46DB-82DD-23FF14064D1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67291DAF-EA8D-4461-BF4A-186BEDFC18A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B2F7DF53-4385-4873-BA3D-E1A69D114FA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8910DE53-7BB1-454D-A6B8-378A79B7484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BD89A34F-4F48-4894-A2D7-06E8F523EF3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B253BA83-6D90-43E0-89BB-F271DC944BE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7992EB2E-0975-4DA1-BFC5-420265D4D4F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A18D6C25-58DA-4BD9-868A-6C99630B1DC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DE805C82-7ACD-465D-95DC-DB67E7909D9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06D227D5-8E90-471F-A2B6-1B394D594B5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3686568A-4CDA-4ABA-B2D2-0913E6775B6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D2191DA1-9741-4B54-9F54-1C7090C3F71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6876D916-FDFA-48AE-8CE4-982FEDF0EDD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8CE8209C-A54B-46F9-8FB2-9D4CF2C0EF6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9EF2944B-B32A-4145-AF0D-AD312F4DDC4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01389C24-323A-4488-84A5-EF83A606B90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082A7336-180A-4A95-A3FA-A4175D43DA7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709E324D-189D-4D23-A484-6FE7350B101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841AF7F6-42B4-4F98-8DC9-E4F529ACFE3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B3618EE9-B72C-465C-86D1-BEF5910EB5B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57D3D843-E1B0-4B43-8DA1-1585AFC0351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a:extLst>
            <a:ext uri="{FF2B5EF4-FFF2-40B4-BE49-F238E27FC236}">
              <a16:creationId xmlns:a16="http://schemas.microsoft.com/office/drawing/2014/main" id="{83F560B9-3586-4A16-8FBB-C162B3E33D4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82" name="直線コネクタ 381">
          <a:extLst>
            <a:ext uri="{FF2B5EF4-FFF2-40B4-BE49-F238E27FC236}">
              <a16:creationId xmlns:a16="http://schemas.microsoft.com/office/drawing/2014/main" id="{988959B8-3A3F-46AD-AA38-53D6FE27B04A}"/>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a:extLst>
            <a:ext uri="{FF2B5EF4-FFF2-40B4-BE49-F238E27FC236}">
              <a16:creationId xmlns:a16="http://schemas.microsoft.com/office/drawing/2014/main" id="{FD480883-D145-400D-96D4-90CF205AC89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a:extLst>
            <a:ext uri="{FF2B5EF4-FFF2-40B4-BE49-F238E27FC236}">
              <a16:creationId xmlns:a16="http://schemas.microsoft.com/office/drawing/2014/main" id="{11925943-64EE-49C2-92BE-8F463F48C07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85" name="【市民会館】&#10;有形固定資産減価償却率最大値テキスト">
          <a:extLst>
            <a:ext uri="{FF2B5EF4-FFF2-40B4-BE49-F238E27FC236}">
              <a16:creationId xmlns:a16="http://schemas.microsoft.com/office/drawing/2014/main" id="{C7CF7DF9-FF79-4936-8DAF-819232BE73D4}"/>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86" name="直線コネクタ 385">
          <a:extLst>
            <a:ext uri="{FF2B5EF4-FFF2-40B4-BE49-F238E27FC236}">
              <a16:creationId xmlns:a16="http://schemas.microsoft.com/office/drawing/2014/main" id="{861B76B4-988A-4929-87FD-2C3B4A5716C3}"/>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387" name="【市民会館】&#10;有形固定資産減価償却率平均値テキスト">
          <a:extLst>
            <a:ext uri="{FF2B5EF4-FFF2-40B4-BE49-F238E27FC236}">
              <a16:creationId xmlns:a16="http://schemas.microsoft.com/office/drawing/2014/main" id="{B4FFB055-F59A-420B-90C7-6AC34FEFF326}"/>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88" name="フローチャート: 判断 387">
          <a:extLst>
            <a:ext uri="{FF2B5EF4-FFF2-40B4-BE49-F238E27FC236}">
              <a16:creationId xmlns:a16="http://schemas.microsoft.com/office/drawing/2014/main" id="{F9E4EA03-8B61-4935-BC95-EBE79486ECED}"/>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89" name="フローチャート: 判断 388">
          <a:extLst>
            <a:ext uri="{FF2B5EF4-FFF2-40B4-BE49-F238E27FC236}">
              <a16:creationId xmlns:a16="http://schemas.microsoft.com/office/drawing/2014/main" id="{C1C41179-A865-4A4F-A0D1-38C7AC15D301}"/>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90" name="フローチャート: 判断 389">
          <a:extLst>
            <a:ext uri="{FF2B5EF4-FFF2-40B4-BE49-F238E27FC236}">
              <a16:creationId xmlns:a16="http://schemas.microsoft.com/office/drawing/2014/main" id="{06B801AB-A6E2-452D-B70D-4956BEBF7993}"/>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91" name="フローチャート: 判断 390">
          <a:extLst>
            <a:ext uri="{FF2B5EF4-FFF2-40B4-BE49-F238E27FC236}">
              <a16:creationId xmlns:a16="http://schemas.microsoft.com/office/drawing/2014/main" id="{198ED4E3-88F5-48CF-9E45-6512BDAECD92}"/>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92" name="フローチャート: 判断 391">
          <a:extLst>
            <a:ext uri="{FF2B5EF4-FFF2-40B4-BE49-F238E27FC236}">
              <a16:creationId xmlns:a16="http://schemas.microsoft.com/office/drawing/2014/main" id="{532A6A9D-2120-4A00-940B-E6AFA9CB23F4}"/>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3B5F8D38-D5EC-4E0B-ACF9-126142A7886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90A3BDF3-924B-4971-B2DC-A3438CEA12B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C8F307A0-CFCF-4025-8F51-EA1ACB4EA6E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D3C8127E-11A7-4E54-947F-D0205004BB3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94CD9A90-1A33-44D6-9E36-DEC234A9008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110308</xdr:rowOff>
    </xdr:from>
    <xdr:to>
      <xdr:col>24</xdr:col>
      <xdr:colOff>114300</xdr:colOff>
      <xdr:row>105</xdr:row>
      <xdr:rowOff>40458</xdr:rowOff>
    </xdr:to>
    <xdr:sp macro="" textlink="">
      <xdr:nvSpPr>
        <xdr:cNvPr id="398" name="楕円 397">
          <a:extLst>
            <a:ext uri="{FF2B5EF4-FFF2-40B4-BE49-F238E27FC236}">
              <a16:creationId xmlns:a16="http://schemas.microsoft.com/office/drawing/2014/main" id="{42E663EB-62E2-4A54-B484-AAE0401113A2}"/>
            </a:ext>
          </a:extLst>
        </xdr:cNvPr>
        <xdr:cNvSpPr/>
      </xdr:nvSpPr>
      <xdr:spPr>
        <a:xfrm>
          <a:off x="45847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88735</xdr:rowOff>
    </xdr:from>
    <xdr:ext cx="405111" cy="259045"/>
    <xdr:sp macro="" textlink="">
      <xdr:nvSpPr>
        <xdr:cNvPr id="399" name="【市民会館】&#10;有形固定資産減価償却率該当値テキスト">
          <a:extLst>
            <a:ext uri="{FF2B5EF4-FFF2-40B4-BE49-F238E27FC236}">
              <a16:creationId xmlns:a16="http://schemas.microsoft.com/office/drawing/2014/main" id="{4119F4D6-AE7F-4AC2-B350-DFC77D461347}"/>
            </a:ext>
          </a:extLst>
        </xdr:cNvPr>
        <xdr:cNvSpPr txBox="1"/>
      </xdr:nvSpPr>
      <xdr:spPr>
        <a:xfrm>
          <a:off x="4673600"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71120</xdr:rowOff>
    </xdr:from>
    <xdr:to>
      <xdr:col>20</xdr:col>
      <xdr:colOff>38100</xdr:colOff>
      <xdr:row>105</xdr:row>
      <xdr:rowOff>1270</xdr:rowOff>
    </xdr:to>
    <xdr:sp macro="" textlink="">
      <xdr:nvSpPr>
        <xdr:cNvPr id="400" name="楕円 399">
          <a:extLst>
            <a:ext uri="{FF2B5EF4-FFF2-40B4-BE49-F238E27FC236}">
              <a16:creationId xmlns:a16="http://schemas.microsoft.com/office/drawing/2014/main" id="{26EDAA5B-698F-4DAE-BDAD-B98F0394BC1D}"/>
            </a:ext>
          </a:extLst>
        </xdr:cNvPr>
        <xdr:cNvSpPr/>
      </xdr:nvSpPr>
      <xdr:spPr>
        <a:xfrm>
          <a:off x="3746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121920</xdr:rowOff>
    </xdr:from>
    <xdr:to>
      <xdr:col>24</xdr:col>
      <xdr:colOff>63500</xdr:colOff>
      <xdr:row>104</xdr:row>
      <xdr:rowOff>161108</xdr:rowOff>
    </xdr:to>
    <xdr:cxnSp macro="">
      <xdr:nvCxnSpPr>
        <xdr:cNvPr id="401" name="直線コネクタ 400">
          <a:extLst>
            <a:ext uri="{FF2B5EF4-FFF2-40B4-BE49-F238E27FC236}">
              <a16:creationId xmlns:a16="http://schemas.microsoft.com/office/drawing/2014/main" id="{8F440A48-BAEA-4282-ABB4-7F12B791EB30}"/>
            </a:ext>
          </a:extLst>
        </xdr:cNvPr>
        <xdr:cNvCxnSpPr/>
      </xdr:nvCxnSpPr>
      <xdr:spPr>
        <a:xfrm>
          <a:off x="3797300" y="1795272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30299</xdr:rowOff>
    </xdr:from>
    <xdr:to>
      <xdr:col>15</xdr:col>
      <xdr:colOff>101600</xdr:colOff>
      <xdr:row>104</xdr:row>
      <xdr:rowOff>131899</xdr:rowOff>
    </xdr:to>
    <xdr:sp macro="" textlink="">
      <xdr:nvSpPr>
        <xdr:cNvPr id="402" name="楕円 401">
          <a:extLst>
            <a:ext uri="{FF2B5EF4-FFF2-40B4-BE49-F238E27FC236}">
              <a16:creationId xmlns:a16="http://schemas.microsoft.com/office/drawing/2014/main" id="{D528E182-AB31-4F06-ABFC-E4F80E88C6A7}"/>
            </a:ext>
          </a:extLst>
        </xdr:cNvPr>
        <xdr:cNvSpPr/>
      </xdr:nvSpPr>
      <xdr:spPr>
        <a:xfrm>
          <a:off x="2857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81099</xdr:rowOff>
    </xdr:from>
    <xdr:to>
      <xdr:col>19</xdr:col>
      <xdr:colOff>177800</xdr:colOff>
      <xdr:row>104</xdr:row>
      <xdr:rowOff>121920</xdr:rowOff>
    </xdr:to>
    <xdr:cxnSp macro="">
      <xdr:nvCxnSpPr>
        <xdr:cNvPr id="403" name="直線コネクタ 402">
          <a:extLst>
            <a:ext uri="{FF2B5EF4-FFF2-40B4-BE49-F238E27FC236}">
              <a16:creationId xmlns:a16="http://schemas.microsoft.com/office/drawing/2014/main" id="{CD55E947-0371-4E58-AFC6-DDD794B66924}"/>
            </a:ext>
          </a:extLst>
        </xdr:cNvPr>
        <xdr:cNvCxnSpPr/>
      </xdr:nvCxnSpPr>
      <xdr:spPr>
        <a:xfrm>
          <a:off x="2908300" y="1791189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160927</xdr:rowOff>
    </xdr:from>
    <xdr:to>
      <xdr:col>10</xdr:col>
      <xdr:colOff>165100</xdr:colOff>
      <xdr:row>105</xdr:row>
      <xdr:rowOff>91077</xdr:rowOff>
    </xdr:to>
    <xdr:sp macro="" textlink="">
      <xdr:nvSpPr>
        <xdr:cNvPr id="404" name="楕円 403">
          <a:extLst>
            <a:ext uri="{FF2B5EF4-FFF2-40B4-BE49-F238E27FC236}">
              <a16:creationId xmlns:a16="http://schemas.microsoft.com/office/drawing/2014/main" id="{3E8E6C7D-ACE9-42A1-87CE-DC6CFAF744A2}"/>
            </a:ext>
          </a:extLst>
        </xdr:cNvPr>
        <xdr:cNvSpPr/>
      </xdr:nvSpPr>
      <xdr:spPr>
        <a:xfrm>
          <a:off x="1968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81099</xdr:rowOff>
    </xdr:from>
    <xdr:to>
      <xdr:col>15</xdr:col>
      <xdr:colOff>50800</xdr:colOff>
      <xdr:row>105</xdr:row>
      <xdr:rowOff>40277</xdr:rowOff>
    </xdr:to>
    <xdr:cxnSp macro="">
      <xdr:nvCxnSpPr>
        <xdr:cNvPr id="405" name="直線コネクタ 404">
          <a:extLst>
            <a:ext uri="{FF2B5EF4-FFF2-40B4-BE49-F238E27FC236}">
              <a16:creationId xmlns:a16="http://schemas.microsoft.com/office/drawing/2014/main" id="{7C59FC99-D2A6-4938-AD22-4D92BE092DA4}"/>
            </a:ext>
          </a:extLst>
        </xdr:cNvPr>
        <xdr:cNvCxnSpPr/>
      </xdr:nvCxnSpPr>
      <xdr:spPr>
        <a:xfrm flipV="1">
          <a:off x="2019300" y="1791189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06" name="n_1aveValue【市民会館】&#10;有形固定資産減価償却率">
          <a:extLst>
            <a:ext uri="{FF2B5EF4-FFF2-40B4-BE49-F238E27FC236}">
              <a16:creationId xmlns:a16="http://schemas.microsoft.com/office/drawing/2014/main" id="{F424E3A1-4AC8-47FC-993F-1FA7601E6FD7}"/>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07" name="n_2aveValue【市民会館】&#10;有形固定資産減価償却率">
          <a:extLst>
            <a:ext uri="{FF2B5EF4-FFF2-40B4-BE49-F238E27FC236}">
              <a16:creationId xmlns:a16="http://schemas.microsoft.com/office/drawing/2014/main" id="{BAF9A4FD-F54F-444D-876C-ADDBEACC37D1}"/>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08" name="n_3aveValue【市民会館】&#10;有形固定資産減価償却率">
          <a:extLst>
            <a:ext uri="{FF2B5EF4-FFF2-40B4-BE49-F238E27FC236}">
              <a16:creationId xmlns:a16="http://schemas.microsoft.com/office/drawing/2014/main" id="{56615684-8377-4156-852B-AF5E32F8916E}"/>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09" name="n_4aveValue【市民会館】&#10;有形固定資産減価償却率">
          <a:extLst>
            <a:ext uri="{FF2B5EF4-FFF2-40B4-BE49-F238E27FC236}">
              <a16:creationId xmlns:a16="http://schemas.microsoft.com/office/drawing/2014/main" id="{39BFA5F8-170C-459D-BBF9-FE661CE071B2}"/>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17797</xdr:rowOff>
    </xdr:from>
    <xdr:ext cx="405111" cy="259045"/>
    <xdr:sp macro="" textlink="">
      <xdr:nvSpPr>
        <xdr:cNvPr id="410" name="n_1mainValue【市民会館】&#10;有形固定資産減価償却率">
          <a:extLst>
            <a:ext uri="{FF2B5EF4-FFF2-40B4-BE49-F238E27FC236}">
              <a16:creationId xmlns:a16="http://schemas.microsoft.com/office/drawing/2014/main" id="{19CF3211-57FC-4C86-93B9-538D50205505}"/>
            </a:ext>
          </a:extLst>
        </xdr:cNvPr>
        <xdr:cNvSpPr txBox="1"/>
      </xdr:nvSpPr>
      <xdr:spPr>
        <a:xfrm>
          <a:off x="3582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148426</xdr:rowOff>
    </xdr:from>
    <xdr:ext cx="405111" cy="259045"/>
    <xdr:sp macro="" textlink="">
      <xdr:nvSpPr>
        <xdr:cNvPr id="411" name="n_2mainValue【市民会館】&#10;有形固定資産減価償却率">
          <a:extLst>
            <a:ext uri="{FF2B5EF4-FFF2-40B4-BE49-F238E27FC236}">
              <a16:creationId xmlns:a16="http://schemas.microsoft.com/office/drawing/2014/main" id="{DDE7DB84-99FF-43FC-9D73-E72807A367BB}"/>
            </a:ext>
          </a:extLst>
        </xdr:cNvPr>
        <xdr:cNvSpPr txBox="1"/>
      </xdr:nvSpPr>
      <xdr:spPr>
        <a:xfrm>
          <a:off x="2705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82204</xdr:rowOff>
    </xdr:from>
    <xdr:ext cx="405111" cy="259045"/>
    <xdr:sp macro="" textlink="">
      <xdr:nvSpPr>
        <xdr:cNvPr id="412" name="n_3mainValue【市民会館】&#10;有形固定資産減価償却率">
          <a:extLst>
            <a:ext uri="{FF2B5EF4-FFF2-40B4-BE49-F238E27FC236}">
              <a16:creationId xmlns:a16="http://schemas.microsoft.com/office/drawing/2014/main" id="{349BEEDE-512C-4F22-8963-7C93633B95BF}"/>
            </a:ext>
          </a:extLst>
        </xdr:cNvPr>
        <xdr:cNvSpPr txBox="1"/>
      </xdr:nvSpPr>
      <xdr:spPr>
        <a:xfrm>
          <a:off x="1816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a:extLst>
            <a:ext uri="{FF2B5EF4-FFF2-40B4-BE49-F238E27FC236}">
              <a16:creationId xmlns:a16="http://schemas.microsoft.com/office/drawing/2014/main" id="{89061070-2BAC-46AF-8C4D-68C5024C6DD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a:extLst>
            <a:ext uri="{FF2B5EF4-FFF2-40B4-BE49-F238E27FC236}">
              <a16:creationId xmlns:a16="http://schemas.microsoft.com/office/drawing/2014/main" id="{D3EA6BE0-DEC5-4B98-B180-C56BC2C0865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a:extLst>
            <a:ext uri="{FF2B5EF4-FFF2-40B4-BE49-F238E27FC236}">
              <a16:creationId xmlns:a16="http://schemas.microsoft.com/office/drawing/2014/main" id="{32459113-2A67-475B-BED4-68B3C27406A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a:extLst>
            <a:ext uri="{FF2B5EF4-FFF2-40B4-BE49-F238E27FC236}">
              <a16:creationId xmlns:a16="http://schemas.microsoft.com/office/drawing/2014/main" id="{32E898CC-2970-4020-B51D-494C76362A3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a:extLst>
            <a:ext uri="{FF2B5EF4-FFF2-40B4-BE49-F238E27FC236}">
              <a16:creationId xmlns:a16="http://schemas.microsoft.com/office/drawing/2014/main" id="{3059BB28-910A-4705-AA10-D5FAA56292A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a:extLst>
            <a:ext uri="{FF2B5EF4-FFF2-40B4-BE49-F238E27FC236}">
              <a16:creationId xmlns:a16="http://schemas.microsoft.com/office/drawing/2014/main" id="{BF725C02-8FAE-4B5B-8345-F5FFA72893A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a:extLst>
            <a:ext uri="{FF2B5EF4-FFF2-40B4-BE49-F238E27FC236}">
              <a16:creationId xmlns:a16="http://schemas.microsoft.com/office/drawing/2014/main" id="{7553F385-A7F4-4260-8A73-94BBB9F06BB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a:extLst>
            <a:ext uri="{FF2B5EF4-FFF2-40B4-BE49-F238E27FC236}">
              <a16:creationId xmlns:a16="http://schemas.microsoft.com/office/drawing/2014/main" id="{69FAC804-AA2C-4383-A0EC-C6DD0D4A813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id="{81FCEA47-56A3-422B-B3D6-F5B7B6BCBE2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a:extLst>
            <a:ext uri="{FF2B5EF4-FFF2-40B4-BE49-F238E27FC236}">
              <a16:creationId xmlns:a16="http://schemas.microsoft.com/office/drawing/2014/main" id="{0B837EFF-4367-4856-AB06-7BE81EF5B9C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3" name="直線コネクタ 422">
          <a:extLst>
            <a:ext uri="{FF2B5EF4-FFF2-40B4-BE49-F238E27FC236}">
              <a16:creationId xmlns:a16="http://schemas.microsoft.com/office/drawing/2014/main" id="{29E8A645-AA32-4110-8669-FFD3CD31C30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4" name="テキスト ボックス 423">
          <a:extLst>
            <a:ext uri="{FF2B5EF4-FFF2-40B4-BE49-F238E27FC236}">
              <a16:creationId xmlns:a16="http://schemas.microsoft.com/office/drawing/2014/main" id="{B5F11BD6-3DD9-4977-B83B-4CEC8288402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5" name="直線コネクタ 424">
          <a:extLst>
            <a:ext uri="{FF2B5EF4-FFF2-40B4-BE49-F238E27FC236}">
              <a16:creationId xmlns:a16="http://schemas.microsoft.com/office/drawing/2014/main" id="{2C6871D8-80E0-41BD-819C-32CE2598B6A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6" name="テキスト ボックス 425">
          <a:extLst>
            <a:ext uri="{FF2B5EF4-FFF2-40B4-BE49-F238E27FC236}">
              <a16:creationId xmlns:a16="http://schemas.microsoft.com/office/drawing/2014/main" id="{70161958-21FF-47CD-B1B5-61FB96723BE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a:extLst>
            <a:ext uri="{FF2B5EF4-FFF2-40B4-BE49-F238E27FC236}">
              <a16:creationId xmlns:a16="http://schemas.microsoft.com/office/drawing/2014/main" id="{AB861FC9-751E-40C3-8826-D4B4B5F53AE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8" name="テキスト ボックス 427">
          <a:extLst>
            <a:ext uri="{FF2B5EF4-FFF2-40B4-BE49-F238E27FC236}">
              <a16:creationId xmlns:a16="http://schemas.microsoft.com/office/drawing/2014/main" id="{95843F55-6D41-4840-A3D4-1130777D8C5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9" name="直線コネクタ 428">
          <a:extLst>
            <a:ext uri="{FF2B5EF4-FFF2-40B4-BE49-F238E27FC236}">
              <a16:creationId xmlns:a16="http://schemas.microsoft.com/office/drawing/2014/main" id="{55AA6A33-09D0-4D41-8A30-963882EA344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0" name="テキスト ボックス 429">
          <a:extLst>
            <a:ext uri="{FF2B5EF4-FFF2-40B4-BE49-F238E27FC236}">
              <a16:creationId xmlns:a16="http://schemas.microsoft.com/office/drawing/2014/main" id="{8A999D09-584B-4D88-8EC7-B012A749728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1" name="直線コネクタ 430">
          <a:extLst>
            <a:ext uri="{FF2B5EF4-FFF2-40B4-BE49-F238E27FC236}">
              <a16:creationId xmlns:a16="http://schemas.microsoft.com/office/drawing/2014/main" id="{4FA0581E-0B22-4022-8435-A8248BCABAF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2" name="テキスト ボックス 431">
          <a:extLst>
            <a:ext uri="{FF2B5EF4-FFF2-40B4-BE49-F238E27FC236}">
              <a16:creationId xmlns:a16="http://schemas.microsoft.com/office/drawing/2014/main" id="{5D0951AD-06DD-4E8A-8952-6A90212C9BA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a:extLst>
            <a:ext uri="{FF2B5EF4-FFF2-40B4-BE49-F238E27FC236}">
              <a16:creationId xmlns:a16="http://schemas.microsoft.com/office/drawing/2014/main" id="{344FF644-1BF1-4DCB-996A-C7D3900407F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a:extLst>
            <a:ext uri="{FF2B5EF4-FFF2-40B4-BE49-F238E27FC236}">
              <a16:creationId xmlns:a16="http://schemas.microsoft.com/office/drawing/2014/main" id="{53683A52-3231-403B-91C2-697B94A34D4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a:extLst>
            <a:ext uri="{FF2B5EF4-FFF2-40B4-BE49-F238E27FC236}">
              <a16:creationId xmlns:a16="http://schemas.microsoft.com/office/drawing/2014/main" id="{34F15364-D01F-4757-9BFD-821949BE8BD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36" name="直線コネクタ 435">
          <a:extLst>
            <a:ext uri="{FF2B5EF4-FFF2-40B4-BE49-F238E27FC236}">
              <a16:creationId xmlns:a16="http://schemas.microsoft.com/office/drawing/2014/main" id="{6CFD738F-6B79-4CA7-9C33-D4B6675B1DDA}"/>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37" name="【市民会館】&#10;一人当たり面積最小値テキスト">
          <a:extLst>
            <a:ext uri="{FF2B5EF4-FFF2-40B4-BE49-F238E27FC236}">
              <a16:creationId xmlns:a16="http://schemas.microsoft.com/office/drawing/2014/main" id="{FEBDCCD0-42C5-4DC2-97E9-CD67BB87D1A9}"/>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38" name="直線コネクタ 437">
          <a:extLst>
            <a:ext uri="{FF2B5EF4-FFF2-40B4-BE49-F238E27FC236}">
              <a16:creationId xmlns:a16="http://schemas.microsoft.com/office/drawing/2014/main" id="{4873B67A-E3EF-458D-B575-BDB3B33D997A}"/>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39" name="【市民会館】&#10;一人当たり面積最大値テキスト">
          <a:extLst>
            <a:ext uri="{FF2B5EF4-FFF2-40B4-BE49-F238E27FC236}">
              <a16:creationId xmlns:a16="http://schemas.microsoft.com/office/drawing/2014/main" id="{3420CE00-AF5B-43F1-AA55-93BBAF85F209}"/>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40" name="直線コネクタ 439">
          <a:extLst>
            <a:ext uri="{FF2B5EF4-FFF2-40B4-BE49-F238E27FC236}">
              <a16:creationId xmlns:a16="http://schemas.microsoft.com/office/drawing/2014/main" id="{4A9D59D4-4B58-43FA-BD62-34BCE900C0A4}"/>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41" name="【市民会館】&#10;一人当たり面積平均値テキスト">
          <a:extLst>
            <a:ext uri="{FF2B5EF4-FFF2-40B4-BE49-F238E27FC236}">
              <a16:creationId xmlns:a16="http://schemas.microsoft.com/office/drawing/2014/main" id="{B932CCB5-C85A-4EB0-9197-F1CA5B2090B2}"/>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42" name="フローチャート: 判断 441">
          <a:extLst>
            <a:ext uri="{FF2B5EF4-FFF2-40B4-BE49-F238E27FC236}">
              <a16:creationId xmlns:a16="http://schemas.microsoft.com/office/drawing/2014/main" id="{EE12D2D3-21C8-4BF4-93E1-60D8E1AE286C}"/>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43" name="フローチャート: 判断 442">
          <a:extLst>
            <a:ext uri="{FF2B5EF4-FFF2-40B4-BE49-F238E27FC236}">
              <a16:creationId xmlns:a16="http://schemas.microsoft.com/office/drawing/2014/main" id="{0DB37C5A-D68A-482F-A390-E18B70D1C9D7}"/>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44" name="フローチャート: 判断 443">
          <a:extLst>
            <a:ext uri="{FF2B5EF4-FFF2-40B4-BE49-F238E27FC236}">
              <a16:creationId xmlns:a16="http://schemas.microsoft.com/office/drawing/2014/main" id="{C9ADA0A6-BF45-4B85-AEE7-FE1FBBF47967}"/>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45" name="フローチャート: 判断 444">
          <a:extLst>
            <a:ext uri="{FF2B5EF4-FFF2-40B4-BE49-F238E27FC236}">
              <a16:creationId xmlns:a16="http://schemas.microsoft.com/office/drawing/2014/main" id="{7A7C41AE-A47F-4076-8389-C7CECECFDF2D}"/>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46" name="フローチャート: 判断 445">
          <a:extLst>
            <a:ext uri="{FF2B5EF4-FFF2-40B4-BE49-F238E27FC236}">
              <a16:creationId xmlns:a16="http://schemas.microsoft.com/office/drawing/2014/main" id="{DD116F39-4D16-48D0-B4CC-49994360C01A}"/>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FD3D0FA8-AE0F-4891-8B2C-275B979DF53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70A150B-BE52-4A76-B920-385929EB94A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B74C7BDE-ACF5-4847-A70C-72C5D23F648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24EAF68B-05B8-4D88-BE49-AB50516A3EF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BB3F314D-E828-4C48-B31C-31F58D15154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25400</xdr:rowOff>
    </xdr:from>
    <xdr:to>
      <xdr:col>55</xdr:col>
      <xdr:colOff>50800</xdr:colOff>
      <xdr:row>104</xdr:row>
      <xdr:rowOff>127000</xdr:rowOff>
    </xdr:to>
    <xdr:sp macro="" textlink="">
      <xdr:nvSpPr>
        <xdr:cNvPr id="452" name="楕円 451">
          <a:extLst>
            <a:ext uri="{FF2B5EF4-FFF2-40B4-BE49-F238E27FC236}">
              <a16:creationId xmlns:a16="http://schemas.microsoft.com/office/drawing/2014/main" id="{843A2FB8-B283-4072-9CDF-38B48C7F07AB}"/>
            </a:ext>
          </a:extLst>
        </xdr:cNvPr>
        <xdr:cNvSpPr/>
      </xdr:nvSpPr>
      <xdr:spPr>
        <a:xfrm>
          <a:off x="10426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48277</xdr:rowOff>
    </xdr:from>
    <xdr:ext cx="469744" cy="259045"/>
    <xdr:sp macro="" textlink="">
      <xdr:nvSpPr>
        <xdr:cNvPr id="453" name="【市民会館】&#10;一人当たり面積該当値テキスト">
          <a:extLst>
            <a:ext uri="{FF2B5EF4-FFF2-40B4-BE49-F238E27FC236}">
              <a16:creationId xmlns:a16="http://schemas.microsoft.com/office/drawing/2014/main" id="{11DD2261-1086-4E52-9802-18C0392845B0}"/>
            </a:ext>
          </a:extLst>
        </xdr:cNvPr>
        <xdr:cNvSpPr txBox="1"/>
      </xdr:nvSpPr>
      <xdr:spPr>
        <a:xfrm>
          <a:off x="10515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42545</xdr:rowOff>
    </xdr:from>
    <xdr:to>
      <xdr:col>50</xdr:col>
      <xdr:colOff>165100</xdr:colOff>
      <xdr:row>104</xdr:row>
      <xdr:rowOff>144145</xdr:rowOff>
    </xdr:to>
    <xdr:sp macro="" textlink="">
      <xdr:nvSpPr>
        <xdr:cNvPr id="454" name="楕円 453">
          <a:extLst>
            <a:ext uri="{FF2B5EF4-FFF2-40B4-BE49-F238E27FC236}">
              <a16:creationId xmlns:a16="http://schemas.microsoft.com/office/drawing/2014/main" id="{A00203E9-963D-4E8A-8F35-75C0D1DD813E}"/>
            </a:ext>
          </a:extLst>
        </xdr:cNvPr>
        <xdr:cNvSpPr/>
      </xdr:nvSpPr>
      <xdr:spPr>
        <a:xfrm>
          <a:off x="9588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76200</xdr:rowOff>
    </xdr:from>
    <xdr:to>
      <xdr:col>55</xdr:col>
      <xdr:colOff>0</xdr:colOff>
      <xdr:row>104</xdr:row>
      <xdr:rowOff>93345</xdr:rowOff>
    </xdr:to>
    <xdr:cxnSp macro="">
      <xdr:nvCxnSpPr>
        <xdr:cNvPr id="455" name="直線コネクタ 454">
          <a:extLst>
            <a:ext uri="{FF2B5EF4-FFF2-40B4-BE49-F238E27FC236}">
              <a16:creationId xmlns:a16="http://schemas.microsoft.com/office/drawing/2014/main" id="{73D47401-E9C0-4177-BBDC-8366D8FE9AE3}"/>
            </a:ext>
          </a:extLst>
        </xdr:cNvPr>
        <xdr:cNvCxnSpPr/>
      </xdr:nvCxnSpPr>
      <xdr:spPr>
        <a:xfrm flipV="1">
          <a:off x="9639300" y="179070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61595</xdr:rowOff>
    </xdr:from>
    <xdr:to>
      <xdr:col>46</xdr:col>
      <xdr:colOff>38100</xdr:colOff>
      <xdr:row>104</xdr:row>
      <xdr:rowOff>163195</xdr:rowOff>
    </xdr:to>
    <xdr:sp macro="" textlink="">
      <xdr:nvSpPr>
        <xdr:cNvPr id="456" name="楕円 455">
          <a:extLst>
            <a:ext uri="{FF2B5EF4-FFF2-40B4-BE49-F238E27FC236}">
              <a16:creationId xmlns:a16="http://schemas.microsoft.com/office/drawing/2014/main" id="{BD1406E0-F282-449E-8BD4-5AC5718E42BA}"/>
            </a:ext>
          </a:extLst>
        </xdr:cNvPr>
        <xdr:cNvSpPr/>
      </xdr:nvSpPr>
      <xdr:spPr>
        <a:xfrm>
          <a:off x="8699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93345</xdr:rowOff>
    </xdr:from>
    <xdr:to>
      <xdr:col>50</xdr:col>
      <xdr:colOff>114300</xdr:colOff>
      <xdr:row>104</xdr:row>
      <xdr:rowOff>112395</xdr:rowOff>
    </xdr:to>
    <xdr:cxnSp macro="">
      <xdr:nvCxnSpPr>
        <xdr:cNvPr id="457" name="直線コネクタ 456">
          <a:extLst>
            <a:ext uri="{FF2B5EF4-FFF2-40B4-BE49-F238E27FC236}">
              <a16:creationId xmlns:a16="http://schemas.microsoft.com/office/drawing/2014/main" id="{5A4021A7-F77E-4EC9-A620-78279CC8B91D}"/>
            </a:ext>
          </a:extLst>
        </xdr:cNvPr>
        <xdr:cNvCxnSpPr/>
      </xdr:nvCxnSpPr>
      <xdr:spPr>
        <a:xfrm flipV="1">
          <a:off x="8750300" y="179241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137795</xdr:rowOff>
    </xdr:from>
    <xdr:to>
      <xdr:col>41</xdr:col>
      <xdr:colOff>101600</xdr:colOff>
      <xdr:row>104</xdr:row>
      <xdr:rowOff>67945</xdr:rowOff>
    </xdr:to>
    <xdr:sp macro="" textlink="">
      <xdr:nvSpPr>
        <xdr:cNvPr id="458" name="楕円 457">
          <a:extLst>
            <a:ext uri="{FF2B5EF4-FFF2-40B4-BE49-F238E27FC236}">
              <a16:creationId xmlns:a16="http://schemas.microsoft.com/office/drawing/2014/main" id="{E11B5866-29CD-46DB-916C-A3E70F01DA79}"/>
            </a:ext>
          </a:extLst>
        </xdr:cNvPr>
        <xdr:cNvSpPr/>
      </xdr:nvSpPr>
      <xdr:spPr>
        <a:xfrm>
          <a:off x="7810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17145</xdr:rowOff>
    </xdr:from>
    <xdr:to>
      <xdr:col>45</xdr:col>
      <xdr:colOff>177800</xdr:colOff>
      <xdr:row>104</xdr:row>
      <xdr:rowOff>112395</xdr:rowOff>
    </xdr:to>
    <xdr:cxnSp macro="">
      <xdr:nvCxnSpPr>
        <xdr:cNvPr id="459" name="直線コネクタ 458">
          <a:extLst>
            <a:ext uri="{FF2B5EF4-FFF2-40B4-BE49-F238E27FC236}">
              <a16:creationId xmlns:a16="http://schemas.microsoft.com/office/drawing/2014/main" id="{8F6BB65C-B616-4EA4-BF25-1C4F7C0E0DDF}"/>
            </a:ext>
          </a:extLst>
        </xdr:cNvPr>
        <xdr:cNvCxnSpPr/>
      </xdr:nvCxnSpPr>
      <xdr:spPr>
        <a:xfrm>
          <a:off x="7861300" y="1784794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60" name="n_1aveValue【市民会館】&#10;一人当たり面積">
          <a:extLst>
            <a:ext uri="{FF2B5EF4-FFF2-40B4-BE49-F238E27FC236}">
              <a16:creationId xmlns:a16="http://schemas.microsoft.com/office/drawing/2014/main" id="{C80876BB-ED69-4BED-932D-9A8615FF78B9}"/>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61" name="n_2aveValue【市民会館】&#10;一人当たり面積">
          <a:extLst>
            <a:ext uri="{FF2B5EF4-FFF2-40B4-BE49-F238E27FC236}">
              <a16:creationId xmlns:a16="http://schemas.microsoft.com/office/drawing/2014/main" id="{60DBBD19-8DE7-45B9-B9C4-558E33FEA3DC}"/>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62" name="n_3aveValue【市民会館】&#10;一人当たり面積">
          <a:extLst>
            <a:ext uri="{FF2B5EF4-FFF2-40B4-BE49-F238E27FC236}">
              <a16:creationId xmlns:a16="http://schemas.microsoft.com/office/drawing/2014/main" id="{C620F586-4C26-4639-829A-CA99EAA6A4E6}"/>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63" name="n_4aveValue【市民会館】&#10;一人当たり面積">
          <a:extLst>
            <a:ext uri="{FF2B5EF4-FFF2-40B4-BE49-F238E27FC236}">
              <a16:creationId xmlns:a16="http://schemas.microsoft.com/office/drawing/2014/main" id="{B7AEDC88-5015-4C10-885B-C812CDAA1FE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160672</xdr:rowOff>
    </xdr:from>
    <xdr:ext cx="469744" cy="259045"/>
    <xdr:sp macro="" textlink="">
      <xdr:nvSpPr>
        <xdr:cNvPr id="464" name="n_1mainValue【市民会館】&#10;一人当たり面積">
          <a:extLst>
            <a:ext uri="{FF2B5EF4-FFF2-40B4-BE49-F238E27FC236}">
              <a16:creationId xmlns:a16="http://schemas.microsoft.com/office/drawing/2014/main" id="{97848D09-5769-4692-9648-DDD24FF426AE}"/>
            </a:ext>
          </a:extLst>
        </xdr:cNvPr>
        <xdr:cNvSpPr txBox="1"/>
      </xdr:nvSpPr>
      <xdr:spPr>
        <a:xfrm>
          <a:off x="9391727"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8272</xdr:rowOff>
    </xdr:from>
    <xdr:ext cx="469744" cy="259045"/>
    <xdr:sp macro="" textlink="">
      <xdr:nvSpPr>
        <xdr:cNvPr id="465" name="n_2mainValue【市民会館】&#10;一人当たり面積">
          <a:extLst>
            <a:ext uri="{FF2B5EF4-FFF2-40B4-BE49-F238E27FC236}">
              <a16:creationId xmlns:a16="http://schemas.microsoft.com/office/drawing/2014/main" id="{AF64AC80-4248-4512-8037-3889CF37EAC2}"/>
            </a:ext>
          </a:extLst>
        </xdr:cNvPr>
        <xdr:cNvSpPr txBox="1"/>
      </xdr:nvSpPr>
      <xdr:spPr>
        <a:xfrm>
          <a:off x="8515427"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84472</xdr:rowOff>
    </xdr:from>
    <xdr:ext cx="469744" cy="259045"/>
    <xdr:sp macro="" textlink="">
      <xdr:nvSpPr>
        <xdr:cNvPr id="466" name="n_3mainValue【市民会館】&#10;一人当たり面積">
          <a:extLst>
            <a:ext uri="{FF2B5EF4-FFF2-40B4-BE49-F238E27FC236}">
              <a16:creationId xmlns:a16="http://schemas.microsoft.com/office/drawing/2014/main" id="{38537375-CA4A-4DDE-8D40-FD18A5425A6B}"/>
            </a:ext>
          </a:extLst>
        </xdr:cNvPr>
        <xdr:cNvSpPr txBox="1"/>
      </xdr:nvSpPr>
      <xdr:spPr>
        <a:xfrm>
          <a:off x="7626427" y="1757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3C84BC4F-F298-41C1-928D-510C742A62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D8F9774D-AB0A-406D-B39E-552CE2F0514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E03566D3-6F9A-45F3-95DA-3D474F0620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E95FBAE3-C11C-46DE-BCF6-6029C794700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9F4FDCAB-7F06-4FFA-93C6-24B14F7E8D2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F3F93F19-84EF-44FB-AD68-ACF3D325E8A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47E792AA-194E-486F-918D-EE1A1AE3A20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CEDF99AE-E9AB-4380-966A-24B70832442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a:extLst>
            <a:ext uri="{FF2B5EF4-FFF2-40B4-BE49-F238E27FC236}">
              <a16:creationId xmlns:a16="http://schemas.microsoft.com/office/drawing/2014/main" id="{CD3BB0B7-B79A-4D47-B94E-A3A94986634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a:extLst>
            <a:ext uri="{FF2B5EF4-FFF2-40B4-BE49-F238E27FC236}">
              <a16:creationId xmlns:a16="http://schemas.microsoft.com/office/drawing/2014/main" id="{7CCF50FD-14E9-46A7-9C60-EE105BFCFD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a:extLst>
            <a:ext uri="{FF2B5EF4-FFF2-40B4-BE49-F238E27FC236}">
              <a16:creationId xmlns:a16="http://schemas.microsoft.com/office/drawing/2014/main" id="{F4FE5F63-357A-4476-BC76-077645EB80C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8" name="直線コネクタ 477">
          <a:extLst>
            <a:ext uri="{FF2B5EF4-FFF2-40B4-BE49-F238E27FC236}">
              <a16:creationId xmlns:a16="http://schemas.microsoft.com/office/drawing/2014/main" id="{7A6123B7-7002-40A4-89C6-2F21386375D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9" name="テキスト ボックス 478">
          <a:extLst>
            <a:ext uri="{FF2B5EF4-FFF2-40B4-BE49-F238E27FC236}">
              <a16:creationId xmlns:a16="http://schemas.microsoft.com/office/drawing/2014/main" id="{D34531BF-8070-4D89-A200-3A4D8109C88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0" name="直線コネクタ 479">
          <a:extLst>
            <a:ext uri="{FF2B5EF4-FFF2-40B4-BE49-F238E27FC236}">
              <a16:creationId xmlns:a16="http://schemas.microsoft.com/office/drawing/2014/main" id="{36C7866C-98F0-4C94-B8DE-66BEF12A6FA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1" name="テキスト ボックス 480">
          <a:extLst>
            <a:ext uri="{FF2B5EF4-FFF2-40B4-BE49-F238E27FC236}">
              <a16:creationId xmlns:a16="http://schemas.microsoft.com/office/drawing/2014/main" id="{546CC412-F524-487D-856C-C78B790D2E7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2" name="直線コネクタ 481">
          <a:extLst>
            <a:ext uri="{FF2B5EF4-FFF2-40B4-BE49-F238E27FC236}">
              <a16:creationId xmlns:a16="http://schemas.microsoft.com/office/drawing/2014/main" id="{C579CF5D-88A3-42CC-9B2B-F8D5CF46670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3" name="テキスト ボックス 482">
          <a:extLst>
            <a:ext uri="{FF2B5EF4-FFF2-40B4-BE49-F238E27FC236}">
              <a16:creationId xmlns:a16="http://schemas.microsoft.com/office/drawing/2014/main" id="{8510E6B8-02E5-40F9-9FDA-F7AD986A97B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4" name="直線コネクタ 483">
          <a:extLst>
            <a:ext uri="{FF2B5EF4-FFF2-40B4-BE49-F238E27FC236}">
              <a16:creationId xmlns:a16="http://schemas.microsoft.com/office/drawing/2014/main" id="{872A5E14-566F-43B0-8FB8-BEBFA79A8B5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5" name="テキスト ボックス 484">
          <a:extLst>
            <a:ext uri="{FF2B5EF4-FFF2-40B4-BE49-F238E27FC236}">
              <a16:creationId xmlns:a16="http://schemas.microsoft.com/office/drawing/2014/main" id="{1701778D-8C5D-465C-8B0B-84517BDD26A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6" name="直線コネクタ 485">
          <a:extLst>
            <a:ext uri="{FF2B5EF4-FFF2-40B4-BE49-F238E27FC236}">
              <a16:creationId xmlns:a16="http://schemas.microsoft.com/office/drawing/2014/main" id="{A7DAA04F-D695-4289-9CDB-61A99F69F93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7" name="テキスト ボックス 486">
          <a:extLst>
            <a:ext uri="{FF2B5EF4-FFF2-40B4-BE49-F238E27FC236}">
              <a16:creationId xmlns:a16="http://schemas.microsoft.com/office/drawing/2014/main" id="{20267749-915A-4B05-A51F-8C7B6BAF56A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a:extLst>
            <a:ext uri="{FF2B5EF4-FFF2-40B4-BE49-F238E27FC236}">
              <a16:creationId xmlns:a16="http://schemas.microsoft.com/office/drawing/2014/main" id="{683707E3-C429-433B-8B71-2BAD357421B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9" name="テキスト ボックス 488">
          <a:extLst>
            <a:ext uri="{FF2B5EF4-FFF2-40B4-BE49-F238E27FC236}">
              <a16:creationId xmlns:a16="http://schemas.microsoft.com/office/drawing/2014/main" id="{F5E3F42F-209C-4971-8A40-29291DBABC7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0" name="【一般廃棄物処理施設】&#10;有形固定資産減価償却率グラフ枠">
          <a:extLst>
            <a:ext uri="{FF2B5EF4-FFF2-40B4-BE49-F238E27FC236}">
              <a16:creationId xmlns:a16="http://schemas.microsoft.com/office/drawing/2014/main" id="{D4FC5463-A307-4004-88E1-5F321CA811F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91" name="直線コネクタ 490">
          <a:extLst>
            <a:ext uri="{FF2B5EF4-FFF2-40B4-BE49-F238E27FC236}">
              <a16:creationId xmlns:a16="http://schemas.microsoft.com/office/drawing/2014/main" id="{DA42A1C1-2C4F-4BE5-AF40-C9D1FECFF391}"/>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2" name="【一般廃棄物処理施設】&#10;有形固定資産減価償却率最小値テキスト">
          <a:extLst>
            <a:ext uri="{FF2B5EF4-FFF2-40B4-BE49-F238E27FC236}">
              <a16:creationId xmlns:a16="http://schemas.microsoft.com/office/drawing/2014/main" id="{1FB37245-57AD-4E0E-B928-851F2BE665F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3" name="直線コネクタ 492">
          <a:extLst>
            <a:ext uri="{FF2B5EF4-FFF2-40B4-BE49-F238E27FC236}">
              <a16:creationId xmlns:a16="http://schemas.microsoft.com/office/drawing/2014/main" id="{074947A3-8C84-430F-848A-136E94846BD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94" name="【一般廃棄物処理施設】&#10;有形固定資産減価償却率最大値テキスト">
          <a:extLst>
            <a:ext uri="{FF2B5EF4-FFF2-40B4-BE49-F238E27FC236}">
              <a16:creationId xmlns:a16="http://schemas.microsoft.com/office/drawing/2014/main" id="{25AB11DB-7CCB-4E08-ABCE-4101A60B564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95" name="直線コネクタ 494">
          <a:extLst>
            <a:ext uri="{FF2B5EF4-FFF2-40B4-BE49-F238E27FC236}">
              <a16:creationId xmlns:a16="http://schemas.microsoft.com/office/drawing/2014/main" id="{D921DB92-1B9B-4304-8EEA-D9C86B3C179A}"/>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496" name="【一般廃棄物処理施設】&#10;有形固定資産減価償却率平均値テキスト">
          <a:extLst>
            <a:ext uri="{FF2B5EF4-FFF2-40B4-BE49-F238E27FC236}">
              <a16:creationId xmlns:a16="http://schemas.microsoft.com/office/drawing/2014/main" id="{905DAFCA-4ECD-44FD-B336-3C053CF0B797}"/>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97" name="フローチャート: 判断 496">
          <a:extLst>
            <a:ext uri="{FF2B5EF4-FFF2-40B4-BE49-F238E27FC236}">
              <a16:creationId xmlns:a16="http://schemas.microsoft.com/office/drawing/2014/main" id="{92B8258D-56DA-4F61-B722-A6010A75D51A}"/>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98" name="フローチャート: 判断 497">
          <a:extLst>
            <a:ext uri="{FF2B5EF4-FFF2-40B4-BE49-F238E27FC236}">
              <a16:creationId xmlns:a16="http://schemas.microsoft.com/office/drawing/2014/main" id="{52B9259B-A3B2-4085-96B3-AF0128F1DE8B}"/>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99" name="フローチャート: 判断 498">
          <a:extLst>
            <a:ext uri="{FF2B5EF4-FFF2-40B4-BE49-F238E27FC236}">
              <a16:creationId xmlns:a16="http://schemas.microsoft.com/office/drawing/2014/main" id="{C9B70961-E8AE-4508-95E5-C96D3DEC295A}"/>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00" name="フローチャート: 判断 499">
          <a:extLst>
            <a:ext uri="{FF2B5EF4-FFF2-40B4-BE49-F238E27FC236}">
              <a16:creationId xmlns:a16="http://schemas.microsoft.com/office/drawing/2014/main" id="{6F23E799-9A9D-4852-AE35-9C37E89726FB}"/>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01" name="フローチャート: 判断 500">
          <a:extLst>
            <a:ext uri="{FF2B5EF4-FFF2-40B4-BE49-F238E27FC236}">
              <a16:creationId xmlns:a16="http://schemas.microsoft.com/office/drawing/2014/main" id="{393F1CDB-875E-4807-9C7C-DD69C880540F}"/>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DC27FE42-BB78-42E9-B99E-AFEDD39C8DE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6BAF47D9-D455-40EA-AB02-65ED1BC2FCF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36E2B56C-668F-4D3E-8D89-D0F57ABB620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EA73752A-ED19-481D-9BC9-339B72E63D2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3C6673E7-9405-40C7-A138-0DCB6A60907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19685</xdr:rowOff>
    </xdr:from>
    <xdr:to>
      <xdr:col>85</xdr:col>
      <xdr:colOff>177800</xdr:colOff>
      <xdr:row>41</xdr:row>
      <xdr:rowOff>121285</xdr:rowOff>
    </xdr:to>
    <xdr:sp macro="" textlink="">
      <xdr:nvSpPr>
        <xdr:cNvPr id="507" name="楕円 506">
          <a:extLst>
            <a:ext uri="{FF2B5EF4-FFF2-40B4-BE49-F238E27FC236}">
              <a16:creationId xmlns:a16="http://schemas.microsoft.com/office/drawing/2014/main" id="{B8D5D4E2-75D3-4CAB-89E6-59DEEC7E481B}"/>
            </a:ext>
          </a:extLst>
        </xdr:cNvPr>
        <xdr:cNvSpPr/>
      </xdr:nvSpPr>
      <xdr:spPr>
        <a:xfrm>
          <a:off x="162687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169562</xdr:rowOff>
    </xdr:from>
    <xdr:ext cx="405111" cy="259045"/>
    <xdr:sp macro="" textlink="">
      <xdr:nvSpPr>
        <xdr:cNvPr id="508" name="【一般廃棄物処理施設】&#10;有形固定資産減価償却率該当値テキスト">
          <a:extLst>
            <a:ext uri="{FF2B5EF4-FFF2-40B4-BE49-F238E27FC236}">
              <a16:creationId xmlns:a16="http://schemas.microsoft.com/office/drawing/2014/main" id="{1054F7F6-C817-4721-8044-74A5ECC680E6}"/>
            </a:ext>
          </a:extLst>
        </xdr:cNvPr>
        <xdr:cNvSpPr txBox="1"/>
      </xdr:nvSpPr>
      <xdr:spPr>
        <a:xfrm>
          <a:off x="16357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4445</xdr:rowOff>
    </xdr:from>
    <xdr:to>
      <xdr:col>81</xdr:col>
      <xdr:colOff>101600</xdr:colOff>
      <xdr:row>41</xdr:row>
      <xdr:rowOff>106045</xdr:rowOff>
    </xdr:to>
    <xdr:sp macro="" textlink="">
      <xdr:nvSpPr>
        <xdr:cNvPr id="509" name="楕円 508">
          <a:extLst>
            <a:ext uri="{FF2B5EF4-FFF2-40B4-BE49-F238E27FC236}">
              <a16:creationId xmlns:a16="http://schemas.microsoft.com/office/drawing/2014/main" id="{44707C74-EFD3-4EAD-830F-302424A1958C}"/>
            </a:ext>
          </a:extLst>
        </xdr:cNvPr>
        <xdr:cNvSpPr/>
      </xdr:nvSpPr>
      <xdr:spPr>
        <a:xfrm>
          <a:off x="15430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55245</xdr:rowOff>
    </xdr:from>
    <xdr:to>
      <xdr:col>85</xdr:col>
      <xdr:colOff>127000</xdr:colOff>
      <xdr:row>41</xdr:row>
      <xdr:rowOff>70485</xdr:rowOff>
    </xdr:to>
    <xdr:cxnSp macro="">
      <xdr:nvCxnSpPr>
        <xdr:cNvPr id="510" name="直線コネクタ 509">
          <a:extLst>
            <a:ext uri="{FF2B5EF4-FFF2-40B4-BE49-F238E27FC236}">
              <a16:creationId xmlns:a16="http://schemas.microsoft.com/office/drawing/2014/main" id="{68F43714-882F-4037-A75D-042A828A7B11}"/>
            </a:ext>
          </a:extLst>
        </xdr:cNvPr>
        <xdr:cNvCxnSpPr/>
      </xdr:nvCxnSpPr>
      <xdr:spPr>
        <a:xfrm>
          <a:off x="15481300" y="708469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160655</xdr:rowOff>
    </xdr:from>
    <xdr:to>
      <xdr:col>76</xdr:col>
      <xdr:colOff>165100</xdr:colOff>
      <xdr:row>41</xdr:row>
      <xdr:rowOff>90805</xdr:rowOff>
    </xdr:to>
    <xdr:sp macro="" textlink="">
      <xdr:nvSpPr>
        <xdr:cNvPr id="511" name="楕円 510">
          <a:extLst>
            <a:ext uri="{FF2B5EF4-FFF2-40B4-BE49-F238E27FC236}">
              <a16:creationId xmlns:a16="http://schemas.microsoft.com/office/drawing/2014/main" id="{E18578DD-BF12-4BBF-A179-7E9D79DFE192}"/>
            </a:ext>
          </a:extLst>
        </xdr:cNvPr>
        <xdr:cNvSpPr/>
      </xdr:nvSpPr>
      <xdr:spPr>
        <a:xfrm>
          <a:off x="14541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40005</xdr:rowOff>
    </xdr:from>
    <xdr:to>
      <xdr:col>81</xdr:col>
      <xdr:colOff>50800</xdr:colOff>
      <xdr:row>41</xdr:row>
      <xdr:rowOff>55245</xdr:rowOff>
    </xdr:to>
    <xdr:cxnSp macro="">
      <xdr:nvCxnSpPr>
        <xdr:cNvPr id="512" name="直線コネクタ 511">
          <a:extLst>
            <a:ext uri="{FF2B5EF4-FFF2-40B4-BE49-F238E27FC236}">
              <a16:creationId xmlns:a16="http://schemas.microsoft.com/office/drawing/2014/main" id="{750166B1-4942-4311-B681-4593292A1994}"/>
            </a:ext>
          </a:extLst>
        </xdr:cNvPr>
        <xdr:cNvCxnSpPr/>
      </xdr:nvCxnSpPr>
      <xdr:spPr>
        <a:xfrm>
          <a:off x="14592300" y="70694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513" name="楕円 512">
          <a:extLst>
            <a:ext uri="{FF2B5EF4-FFF2-40B4-BE49-F238E27FC236}">
              <a16:creationId xmlns:a16="http://schemas.microsoft.com/office/drawing/2014/main" id="{6512C001-A66D-4C40-B51C-7F96BED97BE4}"/>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40005</xdr:rowOff>
    </xdr:from>
    <xdr:to>
      <xdr:col>76</xdr:col>
      <xdr:colOff>114300</xdr:colOff>
      <xdr:row>42</xdr:row>
      <xdr:rowOff>38100</xdr:rowOff>
    </xdr:to>
    <xdr:cxnSp macro="">
      <xdr:nvCxnSpPr>
        <xdr:cNvPr id="514" name="直線コネクタ 513">
          <a:extLst>
            <a:ext uri="{FF2B5EF4-FFF2-40B4-BE49-F238E27FC236}">
              <a16:creationId xmlns:a16="http://schemas.microsoft.com/office/drawing/2014/main" id="{13B3C4B2-B9A1-41FF-89B3-C366EAAF9241}"/>
            </a:ext>
          </a:extLst>
        </xdr:cNvPr>
        <xdr:cNvCxnSpPr/>
      </xdr:nvCxnSpPr>
      <xdr:spPr>
        <a:xfrm flipV="1">
          <a:off x="13703300" y="7069455"/>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15" name="n_1aveValue【一般廃棄物処理施設】&#10;有形固定資産減価償却率">
          <a:extLst>
            <a:ext uri="{FF2B5EF4-FFF2-40B4-BE49-F238E27FC236}">
              <a16:creationId xmlns:a16="http://schemas.microsoft.com/office/drawing/2014/main" id="{B394ACB2-3BE2-4B5C-9738-2AD5CE7BD049}"/>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16" name="n_2aveValue【一般廃棄物処理施設】&#10;有形固定資産減価償却率">
          <a:extLst>
            <a:ext uri="{FF2B5EF4-FFF2-40B4-BE49-F238E27FC236}">
              <a16:creationId xmlns:a16="http://schemas.microsoft.com/office/drawing/2014/main" id="{09A3BE07-9BEC-40CF-B230-1108B3E99AB9}"/>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17" name="n_3aveValue【一般廃棄物処理施設】&#10;有形固定資産減価償却率">
          <a:extLst>
            <a:ext uri="{FF2B5EF4-FFF2-40B4-BE49-F238E27FC236}">
              <a16:creationId xmlns:a16="http://schemas.microsoft.com/office/drawing/2014/main" id="{817EA75D-64C5-4358-BFF3-E085D2E30DD4}"/>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18" name="n_4aveValue【一般廃棄物処理施設】&#10;有形固定資産減価償却率">
          <a:extLst>
            <a:ext uri="{FF2B5EF4-FFF2-40B4-BE49-F238E27FC236}">
              <a16:creationId xmlns:a16="http://schemas.microsoft.com/office/drawing/2014/main" id="{AF63CD93-2B86-4D1D-A281-2479BE2AFD7C}"/>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97172</xdr:rowOff>
    </xdr:from>
    <xdr:ext cx="405111" cy="259045"/>
    <xdr:sp macro="" textlink="">
      <xdr:nvSpPr>
        <xdr:cNvPr id="519" name="n_1mainValue【一般廃棄物処理施設】&#10;有形固定資産減価償却率">
          <a:extLst>
            <a:ext uri="{FF2B5EF4-FFF2-40B4-BE49-F238E27FC236}">
              <a16:creationId xmlns:a16="http://schemas.microsoft.com/office/drawing/2014/main" id="{0113F3DE-E5BA-4D7E-8778-47C04C95E89E}"/>
            </a:ext>
          </a:extLst>
        </xdr:cNvPr>
        <xdr:cNvSpPr txBox="1"/>
      </xdr:nvSpPr>
      <xdr:spPr>
        <a:xfrm>
          <a:off x="152660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81932</xdr:rowOff>
    </xdr:from>
    <xdr:ext cx="405111" cy="259045"/>
    <xdr:sp macro="" textlink="">
      <xdr:nvSpPr>
        <xdr:cNvPr id="520" name="n_2mainValue【一般廃棄物処理施設】&#10;有形固定資産減価償却率">
          <a:extLst>
            <a:ext uri="{FF2B5EF4-FFF2-40B4-BE49-F238E27FC236}">
              <a16:creationId xmlns:a16="http://schemas.microsoft.com/office/drawing/2014/main" id="{E5A087DC-FD19-4187-A165-A92059D0C859}"/>
            </a:ext>
          </a:extLst>
        </xdr:cNvPr>
        <xdr:cNvSpPr txBox="1"/>
      </xdr:nvSpPr>
      <xdr:spPr>
        <a:xfrm>
          <a:off x="14389744"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521" name="n_3mainValue【一般廃棄物処理施設】&#10;有形固定資産減価償却率">
          <a:extLst>
            <a:ext uri="{FF2B5EF4-FFF2-40B4-BE49-F238E27FC236}">
              <a16:creationId xmlns:a16="http://schemas.microsoft.com/office/drawing/2014/main" id="{E25B3192-1182-48AB-92AC-CD95EBCC3ACB}"/>
            </a:ext>
          </a:extLst>
        </xdr:cNvPr>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2" name="正方形/長方形 521">
          <a:extLst>
            <a:ext uri="{FF2B5EF4-FFF2-40B4-BE49-F238E27FC236}">
              <a16:creationId xmlns:a16="http://schemas.microsoft.com/office/drawing/2014/main" id="{08217FD5-FC65-4DF1-9937-A045F60CADF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3" name="正方形/長方形 522">
          <a:extLst>
            <a:ext uri="{FF2B5EF4-FFF2-40B4-BE49-F238E27FC236}">
              <a16:creationId xmlns:a16="http://schemas.microsoft.com/office/drawing/2014/main" id="{613F5054-01B3-48C6-BD55-E1D7C6E39BA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4" name="正方形/長方形 523">
          <a:extLst>
            <a:ext uri="{FF2B5EF4-FFF2-40B4-BE49-F238E27FC236}">
              <a16:creationId xmlns:a16="http://schemas.microsoft.com/office/drawing/2014/main" id="{CBE27284-127D-4703-B0C2-126433D9AF9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5" name="正方形/長方形 524">
          <a:extLst>
            <a:ext uri="{FF2B5EF4-FFF2-40B4-BE49-F238E27FC236}">
              <a16:creationId xmlns:a16="http://schemas.microsoft.com/office/drawing/2014/main" id="{7B6FF395-E631-448D-94ED-D3A4850B5CA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6" name="正方形/長方形 525">
          <a:extLst>
            <a:ext uri="{FF2B5EF4-FFF2-40B4-BE49-F238E27FC236}">
              <a16:creationId xmlns:a16="http://schemas.microsoft.com/office/drawing/2014/main" id="{F532D8C2-30B9-4E69-82E7-BE9A0B630F0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7" name="正方形/長方形 526">
          <a:extLst>
            <a:ext uri="{FF2B5EF4-FFF2-40B4-BE49-F238E27FC236}">
              <a16:creationId xmlns:a16="http://schemas.microsoft.com/office/drawing/2014/main" id="{7FD09E4B-930A-4134-B853-BEED7F92DF3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8" name="正方形/長方形 527">
          <a:extLst>
            <a:ext uri="{FF2B5EF4-FFF2-40B4-BE49-F238E27FC236}">
              <a16:creationId xmlns:a16="http://schemas.microsoft.com/office/drawing/2014/main" id="{4EDA2A8B-CE86-4654-8596-1C706E90EB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9" name="正方形/長方形 528">
          <a:extLst>
            <a:ext uri="{FF2B5EF4-FFF2-40B4-BE49-F238E27FC236}">
              <a16:creationId xmlns:a16="http://schemas.microsoft.com/office/drawing/2014/main" id="{7141368C-EC22-4BCF-A6E5-AED592EF4B5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0" name="テキスト ボックス 529">
          <a:extLst>
            <a:ext uri="{FF2B5EF4-FFF2-40B4-BE49-F238E27FC236}">
              <a16:creationId xmlns:a16="http://schemas.microsoft.com/office/drawing/2014/main" id="{CD74B405-3CB0-416D-BC30-FBCA0A8CB0B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1" name="直線コネクタ 530">
          <a:extLst>
            <a:ext uri="{FF2B5EF4-FFF2-40B4-BE49-F238E27FC236}">
              <a16:creationId xmlns:a16="http://schemas.microsoft.com/office/drawing/2014/main" id="{084F7C14-480F-42FE-9FA3-C94730E6FDB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2" name="直線コネクタ 531">
          <a:extLst>
            <a:ext uri="{FF2B5EF4-FFF2-40B4-BE49-F238E27FC236}">
              <a16:creationId xmlns:a16="http://schemas.microsoft.com/office/drawing/2014/main" id="{ECD37866-010B-42DB-9DC9-906F48CBBCD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3" name="テキスト ボックス 532">
          <a:extLst>
            <a:ext uri="{FF2B5EF4-FFF2-40B4-BE49-F238E27FC236}">
              <a16:creationId xmlns:a16="http://schemas.microsoft.com/office/drawing/2014/main" id="{3FF4D376-F6B3-4DFA-A0A3-CC73277B487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4" name="直線コネクタ 533">
          <a:extLst>
            <a:ext uri="{FF2B5EF4-FFF2-40B4-BE49-F238E27FC236}">
              <a16:creationId xmlns:a16="http://schemas.microsoft.com/office/drawing/2014/main" id="{B5B1FA57-925D-443E-B5E0-BFD7B477C08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5" name="テキスト ボックス 534">
          <a:extLst>
            <a:ext uri="{FF2B5EF4-FFF2-40B4-BE49-F238E27FC236}">
              <a16:creationId xmlns:a16="http://schemas.microsoft.com/office/drawing/2014/main" id="{652BE07C-DDBD-4606-8C64-46B703FC5C8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6" name="直線コネクタ 535">
          <a:extLst>
            <a:ext uri="{FF2B5EF4-FFF2-40B4-BE49-F238E27FC236}">
              <a16:creationId xmlns:a16="http://schemas.microsoft.com/office/drawing/2014/main" id="{5563B054-8EF4-4A4E-A8D4-D9921926871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7" name="テキスト ボックス 536">
          <a:extLst>
            <a:ext uri="{FF2B5EF4-FFF2-40B4-BE49-F238E27FC236}">
              <a16:creationId xmlns:a16="http://schemas.microsoft.com/office/drawing/2014/main" id="{97D7DAB9-583A-4023-827A-02498C6900E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8" name="直線コネクタ 537">
          <a:extLst>
            <a:ext uri="{FF2B5EF4-FFF2-40B4-BE49-F238E27FC236}">
              <a16:creationId xmlns:a16="http://schemas.microsoft.com/office/drawing/2014/main" id="{960E7B15-18E6-426C-9F1A-8EDE831EE22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9" name="テキスト ボックス 538">
          <a:extLst>
            <a:ext uri="{FF2B5EF4-FFF2-40B4-BE49-F238E27FC236}">
              <a16:creationId xmlns:a16="http://schemas.microsoft.com/office/drawing/2014/main" id="{E022ED54-59B2-4CF4-86CD-A13B637DCC5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0" name="直線コネクタ 539">
          <a:extLst>
            <a:ext uri="{FF2B5EF4-FFF2-40B4-BE49-F238E27FC236}">
              <a16:creationId xmlns:a16="http://schemas.microsoft.com/office/drawing/2014/main" id="{8456833C-DF46-4299-8462-5DA4C22CC5F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1" name="テキスト ボックス 540">
          <a:extLst>
            <a:ext uri="{FF2B5EF4-FFF2-40B4-BE49-F238E27FC236}">
              <a16:creationId xmlns:a16="http://schemas.microsoft.com/office/drawing/2014/main" id="{E3313E6B-C009-4E71-8AA3-D1552BE4426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a:extLst>
            <a:ext uri="{FF2B5EF4-FFF2-40B4-BE49-F238E27FC236}">
              <a16:creationId xmlns:a16="http://schemas.microsoft.com/office/drawing/2014/main" id="{1E39DEBC-9E71-4015-B221-1DF1309989D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3" name="テキスト ボックス 542">
          <a:extLst>
            <a:ext uri="{FF2B5EF4-FFF2-40B4-BE49-F238E27FC236}">
              <a16:creationId xmlns:a16="http://schemas.microsoft.com/office/drawing/2014/main" id="{F9DB9104-F6A4-47D4-A3DF-1DBC846DAF6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一般廃棄物処理施設】&#10;一人当たり有形固定資産（償却資産）額グラフ枠">
          <a:extLst>
            <a:ext uri="{FF2B5EF4-FFF2-40B4-BE49-F238E27FC236}">
              <a16:creationId xmlns:a16="http://schemas.microsoft.com/office/drawing/2014/main" id="{E66DD519-C1D7-4D31-860B-FF33A8D80F1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45" name="直線コネクタ 544">
          <a:extLst>
            <a:ext uri="{FF2B5EF4-FFF2-40B4-BE49-F238E27FC236}">
              <a16:creationId xmlns:a16="http://schemas.microsoft.com/office/drawing/2014/main" id="{70BF5516-9011-4E29-B3D5-0AF98D6EC9B1}"/>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46" name="【一般廃棄物処理施設】&#10;一人当たり有形固定資産（償却資産）額最小値テキスト">
          <a:extLst>
            <a:ext uri="{FF2B5EF4-FFF2-40B4-BE49-F238E27FC236}">
              <a16:creationId xmlns:a16="http://schemas.microsoft.com/office/drawing/2014/main" id="{DDA600B8-B412-4358-A4AB-ACFDEA1CFA55}"/>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47" name="直線コネクタ 546">
          <a:extLst>
            <a:ext uri="{FF2B5EF4-FFF2-40B4-BE49-F238E27FC236}">
              <a16:creationId xmlns:a16="http://schemas.microsoft.com/office/drawing/2014/main" id="{34C70084-BE29-4938-B628-874A891439FA}"/>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48" name="【一般廃棄物処理施設】&#10;一人当たり有形固定資産（償却資産）額最大値テキスト">
          <a:extLst>
            <a:ext uri="{FF2B5EF4-FFF2-40B4-BE49-F238E27FC236}">
              <a16:creationId xmlns:a16="http://schemas.microsoft.com/office/drawing/2014/main" id="{78905DBA-B651-470B-868B-9A272017B48C}"/>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49" name="直線コネクタ 548">
          <a:extLst>
            <a:ext uri="{FF2B5EF4-FFF2-40B4-BE49-F238E27FC236}">
              <a16:creationId xmlns:a16="http://schemas.microsoft.com/office/drawing/2014/main" id="{9D75F311-BAC7-4084-A3A4-42EC884A52F6}"/>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50" name="【一般廃棄物処理施設】&#10;一人当たり有形固定資産（償却資産）額平均値テキスト">
          <a:extLst>
            <a:ext uri="{FF2B5EF4-FFF2-40B4-BE49-F238E27FC236}">
              <a16:creationId xmlns:a16="http://schemas.microsoft.com/office/drawing/2014/main" id="{95BBE8D2-B171-4048-8CD0-3B6EA014B1CB}"/>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51" name="フローチャート: 判断 550">
          <a:extLst>
            <a:ext uri="{FF2B5EF4-FFF2-40B4-BE49-F238E27FC236}">
              <a16:creationId xmlns:a16="http://schemas.microsoft.com/office/drawing/2014/main" id="{B2252FD8-6597-45F5-9A9F-B3C883D41DCF}"/>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52" name="フローチャート: 判断 551">
          <a:extLst>
            <a:ext uri="{FF2B5EF4-FFF2-40B4-BE49-F238E27FC236}">
              <a16:creationId xmlns:a16="http://schemas.microsoft.com/office/drawing/2014/main" id="{E4E1C514-EC80-4D0B-A78E-85329533EBC3}"/>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53" name="フローチャート: 判断 552">
          <a:extLst>
            <a:ext uri="{FF2B5EF4-FFF2-40B4-BE49-F238E27FC236}">
              <a16:creationId xmlns:a16="http://schemas.microsoft.com/office/drawing/2014/main" id="{7DAC12FC-4490-4498-905A-246CD195156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54" name="フローチャート: 判断 553">
          <a:extLst>
            <a:ext uri="{FF2B5EF4-FFF2-40B4-BE49-F238E27FC236}">
              <a16:creationId xmlns:a16="http://schemas.microsoft.com/office/drawing/2014/main" id="{4EBDF709-7AE6-4641-A8CE-6BB19631EAAC}"/>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55" name="フローチャート: 判断 554">
          <a:extLst>
            <a:ext uri="{FF2B5EF4-FFF2-40B4-BE49-F238E27FC236}">
              <a16:creationId xmlns:a16="http://schemas.microsoft.com/office/drawing/2014/main" id="{7668958A-A4FE-42E3-B111-E72C449C73F9}"/>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99887D94-2F1B-4B51-89D1-C2F8A518348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FCA709F7-A8DA-4D37-BB16-4A8302D0114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4747741B-5D6C-4730-ABB4-35CE48D6739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75C3CC48-D083-4AA2-BB70-09D8102C54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0F9CAD85-1DAB-487B-A8E4-F72C8A2B45D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61926</xdr:rowOff>
    </xdr:from>
    <xdr:to>
      <xdr:col>116</xdr:col>
      <xdr:colOff>114300</xdr:colOff>
      <xdr:row>36</xdr:row>
      <xdr:rowOff>163526</xdr:rowOff>
    </xdr:to>
    <xdr:sp macro="" textlink="">
      <xdr:nvSpPr>
        <xdr:cNvPr id="561" name="楕円 560">
          <a:extLst>
            <a:ext uri="{FF2B5EF4-FFF2-40B4-BE49-F238E27FC236}">
              <a16:creationId xmlns:a16="http://schemas.microsoft.com/office/drawing/2014/main" id="{02160A5A-3345-4AEC-B654-C38A4F8795A9}"/>
            </a:ext>
          </a:extLst>
        </xdr:cNvPr>
        <xdr:cNvSpPr/>
      </xdr:nvSpPr>
      <xdr:spPr>
        <a:xfrm>
          <a:off x="22110700" y="62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84803</xdr:rowOff>
    </xdr:from>
    <xdr:ext cx="599010" cy="259045"/>
    <xdr:sp macro="" textlink="">
      <xdr:nvSpPr>
        <xdr:cNvPr id="562" name="【一般廃棄物処理施設】&#10;一人当たり有形固定資産（償却資産）額該当値テキスト">
          <a:extLst>
            <a:ext uri="{FF2B5EF4-FFF2-40B4-BE49-F238E27FC236}">
              <a16:creationId xmlns:a16="http://schemas.microsoft.com/office/drawing/2014/main" id="{B3C34220-13F1-4D32-AA0C-8FA1E4F12E6B}"/>
            </a:ext>
          </a:extLst>
        </xdr:cNvPr>
        <xdr:cNvSpPr txBox="1"/>
      </xdr:nvSpPr>
      <xdr:spPr>
        <a:xfrm>
          <a:off x="22199600" y="608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81697</xdr:rowOff>
    </xdr:from>
    <xdr:to>
      <xdr:col>112</xdr:col>
      <xdr:colOff>38100</xdr:colOff>
      <xdr:row>37</xdr:row>
      <xdr:rowOff>11847</xdr:rowOff>
    </xdr:to>
    <xdr:sp macro="" textlink="">
      <xdr:nvSpPr>
        <xdr:cNvPr id="563" name="楕円 562">
          <a:extLst>
            <a:ext uri="{FF2B5EF4-FFF2-40B4-BE49-F238E27FC236}">
              <a16:creationId xmlns:a16="http://schemas.microsoft.com/office/drawing/2014/main" id="{DCDFF5E9-AE54-4E26-B4D5-37123745C250}"/>
            </a:ext>
          </a:extLst>
        </xdr:cNvPr>
        <xdr:cNvSpPr/>
      </xdr:nvSpPr>
      <xdr:spPr>
        <a:xfrm>
          <a:off x="21272500" y="625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112726</xdr:rowOff>
    </xdr:from>
    <xdr:to>
      <xdr:col>116</xdr:col>
      <xdr:colOff>63500</xdr:colOff>
      <xdr:row>36</xdr:row>
      <xdr:rowOff>132497</xdr:rowOff>
    </xdr:to>
    <xdr:cxnSp macro="">
      <xdr:nvCxnSpPr>
        <xdr:cNvPr id="564" name="直線コネクタ 563">
          <a:extLst>
            <a:ext uri="{FF2B5EF4-FFF2-40B4-BE49-F238E27FC236}">
              <a16:creationId xmlns:a16="http://schemas.microsoft.com/office/drawing/2014/main" id="{4BDD04EC-26E2-42DE-8979-33D99087A2C8}"/>
            </a:ext>
          </a:extLst>
        </xdr:cNvPr>
        <xdr:cNvCxnSpPr/>
      </xdr:nvCxnSpPr>
      <xdr:spPr>
        <a:xfrm flipV="1">
          <a:off x="21323300" y="6284926"/>
          <a:ext cx="838200" cy="1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105338</xdr:rowOff>
    </xdr:from>
    <xdr:to>
      <xdr:col>107</xdr:col>
      <xdr:colOff>101600</xdr:colOff>
      <xdr:row>37</xdr:row>
      <xdr:rowOff>35488</xdr:rowOff>
    </xdr:to>
    <xdr:sp macro="" textlink="">
      <xdr:nvSpPr>
        <xdr:cNvPr id="565" name="楕円 564">
          <a:extLst>
            <a:ext uri="{FF2B5EF4-FFF2-40B4-BE49-F238E27FC236}">
              <a16:creationId xmlns:a16="http://schemas.microsoft.com/office/drawing/2014/main" id="{AD4FC1BB-319B-43A9-A40A-1DE55F9F0192}"/>
            </a:ext>
          </a:extLst>
        </xdr:cNvPr>
        <xdr:cNvSpPr/>
      </xdr:nvSpPr>
      <xdr:spPr>
        <a:xfrm>
          <a:off x="20383500" y="627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132497</xdr:rowOff>
    </xdr:from>
    <xdr:to>
      <xdr:col>111</xdr:col>
      <xdr:colOff>177800</xdr:colOff>
      <xdr:row>36</xdr:row>
      <xdr:rowOff>156138</xdr:rowOff>
    </xdr:to>
    <xdr:cxnSp macro="">
      <xdr:nvCxnSpPr>
        <xdr:cNvPr id="566" name="直線コネクタ 565">
          <a:extLst>
            <a:ext uri="{FF2B5EF4-FFF2-40B4-BE49-F238E27FC236}">
              <a16:creationId xmlns:a16="http://schemas.microsoft.com/office/drawing/2014/main" id="{4F8FD7C7-543E-47D5-ADF1-024AA7966CE3}"/>
            </a:ext>
          </a:extLst>
        </xdr:cNvPr>
        <xdr:cNvCxnSpPr/>
      </xdr:nvCxnSpPr>
      <xdr:spPr>
        <a:xfrm flipV="1">
          <a:off x="20434300" y="6304697"/>
          <a:ext cx="889000" cy="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118334</xdr:rowOff>
    </xdr:from>
    <xdr:to>
      <xdr:col>102</xdr:col>
      <xdr:colOff>165100</xdr:colOff>
      <xdr:row>42</xdr:row>
      <xdr:rowOff>48484</xdr:rowOff>
    </xdr:to>
    <xdr:sp macro="" textlink="">
      <xdr:nvSpPr>
        <xdr:cNvPr id="567" name="楕円 566">
          <a:extLst>
            <a:ext uri="{FF2B5EF4-FFF2-40B4-BE49-F238E27FC236}">
              <a16:creationId xmlns:a16="http://schemas.microsoft.com/office/drawing/2014/main" id="{AB8423FF-D72D-40F9-8005-8344A7F75F1B}"/>
            </a:ext>
          </a:extLst>
        </xdr:cNvPr>
        <xdr:cNvSpPr/>
      </xdr:nvSpPr>
      <xdr:spPr>
        <a:xfrm>
          <a:off x="19494500" y="71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156138</xdr:rowOff>
    </xdr:from>
    <xdr:to>
      <xdr:col>107</xdr:col>
      <xdr:colOff>50800</xdr:colOff>
      <xdr:row>41</xdr:row>
      <xdr:rowOff>169134</xdr:rowOff>
    </xdr:to>
    <xdr:cxnSp macro="">
      <xdr:nvCxnSpPr>
        <xdr:cNvPr id="568" name="直線コネクタ 567">
          <a:extLst>
            <a:ext uri="{FF2B5EF4-FFF2-40B4-BE49-F238E27FC236}">
              <a16:creationId xmlns:a16="http://schemas.microsoft.com/office/drawing/2014/main" id="{ACDDA707-2236-4C30-AE51-6C92E7B308B8}"/>
            </a:ext>
          </a:extLst>
        </xdr:cNvPr>
        <xdr:cNvCxnSpPr/>
      </xdr:nvCxnSpPr>
      <xdr:spPr>
        <a:xfrm flipV="1">
          <a:off x="19545300" y="6328338"/>
          <a:ext cx="889000" cy="87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69" name="n_1aveValue【一般廃棄物処理施設】&#10;一人当たり有形固定資産（償却資産）額">
          <a:extLst>
            <a:ext uri="{FF2B5EF4-FFF2-40B4-BE49-F238E27FC236}">
              <a16:creationId xmlns:a16="http://schemas.microsoft.com/office/drawing/2014/main" id="{16DB2CBC-690D-4C01-B836-654C620F70CE}"/>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70" name="n_2aveValue【一般廃棄物処理施設】&#10;一人当たり有形固定資産（償却資産）額">
          <a:extLst>
            <a:ext uri="{FF2B5EF4-FFF2-40B4-BE49-F238E27FC236}">
              <a16:creationId xmlns:a16="http://schemas.microsoft.com/office/drawing/2014/main" id="{E4841E8C-1688-4185-BFC7-81A3703AF614}"/>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71" name="n_3aveValue【一般廃棄物処理施設】&#10;一人当たり有形固定資産（償却資産）額">
          <a:extLst>
            <a:ext uri="{FF2B5EF4-FFF2-40B4-BE49-F238E27FC236}">
              <a16:creationId xmlns:a16="http://schemas.microsoft.com/office/drawing/2014/main" id="{2F39D85C-F60B-4F65-AFEA-95AAD96C1D8C}"/>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72" name="n_4aveValue【一般廃棄物処理施設】&#10;一人当たり有形固定資産（償却資産）額">
          <a:extLst>
            <a:ext uri="{FF2B5EF4-FFF2-40B4-BE49-F238E27FC236}">
              <a16:creationId xmlns:a16="http://schemas.microsoft.com/office/drawing/2014/main" id="{E07080FD-1B81-42BE-892D-270415C446E4}"/>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28374</xdr:rowOff>
    </xdr:from>
    <xdr:ext cx="599010" cy="259045"/>
    <xdr:sp macro="" textlink="">
      <xdr:nvSpPr>
        <xdr:cNvPr id="573" name="n_1mainValue【一般廃棄物処理施設】&#10;一人当たり有形固定資産（償却資産）額">
          <a:extLst>
            <a:ext uri="{FF2B5EF4-FFF2-40B4-BE49-F238E27FC236}">
              <a16:creationId xmlns:a16="http://schemas.microsoft.com/office/drawing/2014/main" id="{19929A75-795A-465E-852A-7C04FD64AD65}"/>
            </a:ext>
          </a:extLst>
        </xdr:cNvPr>
        <xdr:cNvSpPr txBox="1"/>
      </xdr:nvSpPr>
      <xdr:spPr>
        <a:xfrm>
          <a:off x="21011095" y="60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52015</xdr:rowOff>
    </xdr:from>
    <xdr:ext cx="599010" cy="259045"/>
    <xdr:sp macro="" textlink="">
      <xdr:nvSpPr>
        <xdr:cNvPr id="574" name="n_2mainValue【一般廃棄物処理施設】&#10;一人当たり有形固定資産（償却資産）額">
          <a:extLst>
            <a:ext uri="{FF2B5EF4-FFF2-40B4-BE49-F238E27FC236}">
              <a16:creationId xmlns:a16="http://schemas.microsoft.com/office/drawing/2014/main" id="{ECB5E3C1-FEC2-4666-8844-712B5902B58C}"/>
            </a:ext>
          </a:extLst>
        </xdr:cNvPr>
        <xdr:cNvSpPr txBox="1"/>
      </xdr:nvSpPr>
      <xdr:spPr>
        <a:xfrm>
          <a:off x="20134795" y="605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39611</xdr:rowOff>
    </xdr:from>
    <xdr:ext cx="534377" cy="259045"/>
    <xdr:sp macro="" textlink="">
      <xdr:nvSpPr>
        <xdr:cNvPr id="575" name="n_3mainValue【一般廃棄物処理施設】&#10;一人当たり有形固定資産（償却資産）額">
          <a:extLst>
            <a:ext uri="{FF2B5EF4-FFF2-40B4-BE49-F238E27FC236}">
              <a16:creationId xmlns:a16="http://schemas.microsoft.com/office/drawing/2014/main" id="{458D07FF-F51A-4B1B-A88B-A83B9827CFEE}"/>
            </a:ext>
          </a:extLst>
        </xdr:cNvPr>
        <xdr:cNvSpPr txBox="1"/>
      </xdr:nvSpPr>
      <xdr:spPr>
        <a:xfrm>
          <a:off x="19278111" y="724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a:extLst>
            <a:ext uri="{FF2B5EF4-FFF2-40B4-BE49-F238E27FC236}">
              <a16:creationId xmlns:a16="http://schemas.microsoft.com/office/drawing/2014/main" id="{06A0D4A7-8603-4726-8760-9BE74472C6E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a:extLst>
            <a:ext uri="{FF2B5EF4-FFF2-40B4-BE49-F238E27FC236}">
              <a16:creationId xmlns:a16="http://schemas.microsoft.com/office/drawing/2014/main" id="{7B7DC16D-9130-4EDD-8711-6A28A6D578F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a:extLst>
            <a:ext uri="{FF2B5EF4-FFF2-40B4-BE49-F238E27FC236}">
              <a16:creationId xmlns:a16="http://schemas.microsoft.com/office/drawing/2014/main" id="{3F90EB93-2293-4A17-9207-C07534DC213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a:extLst>
            <a:ext uri="{FF2B5EF4-FFF2-40B4-BE49-F238E27FC236}">
              <a16:creationId xmlns:a16="http://schemas.microsoft.com/office/drawing/2014/main" id="{6DF58CD7-6FD6-4243-BCC9-5530EFECAA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a:extLst>
            <a:ext uri="{FF2B5EF4-FFF2-40B4-BE49-F238E27FC236}">
              <a16:creationId xmlns:a16="http://schemas.microsoft.com/office/drawing/2014/main" id="{8A403A9E-DD2A-4E2B-80E8-9A727200F2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a:extLst>
            <a:ext uri="{FF2B5EF4-FFF2-40B4-BE49-F238E27FC236}">
              <a16:creationId xmlns:a16="http://schemas.microsoft.com/office/drawing/2014/main" id="{5DA98408-C11E-4B76-89DB-68A5D098493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a:extLst>
            <a:ext uri="{FF2B5EF4-FFF2-40B4-BE49-F238E27FC236}">
              <a16:creationId xmlns:a16="http://schemas.microsoft.com/office/drawing/2014/main" id="{831E345D-0FD0-4419-8CD7-5701C56A206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a:extLst>
            <a:ext uri="{FF2B5EF4-FFF2-40B4-BE49-F238E27FC236}">
              <a16:creationId xmlns:a16="http://schemas.microsoft.com/office/drawing/2014/main" id="{3BFFD3B8-DB42-41AD-B4FC-2DA89532C19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a:extLst>
            <a:ext uri="{FF2B5EF4-FFF2-40B4-BE49-F238E27FC236}">
              <a16:creationId xmlns:a16="http://schemas.microsoft.com/office/drawing/2014/main" id="{8BC3A7DA-B0AF-43FA-B241-226BD82D6A0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a:extLst>
            <a:ext uri="{FF2B5EF4-FFF2-40B4-BE49-F238E27FC236}">
              <a16:creationId xmlns:a16="http://schemas.microsoft.com/office/drawing/2014/main" id="{E44E684D-616A-458A-8B21-22406870C6C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a:extLst>
            <a:ext uri="{FF2B5EF4-FFF2-40B4-BE49-F238E27FC236}">
              <a16:creationId xmlns:a16="http://schemas.microsoft.com/office/drawing/2014/main" id="{D1B0C2AE-0160-4770-873E-26E280EB420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7" name="直線コネクタ 586">
          <a:extLst>
            <a:ext uri="{FF2B5EF4-FFF2-40B4-BE49-F238E27FC236}">
              <a16:creationId xmlns:a16="http://schemas.microsoft.com/office/drawing/2014/main" id="{4D7B6527-7C8F-4DBC-9E8F-951AB6F8ACA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8" name="テキスト ボックス 587">
          <a:extLst>
            <a:ext uri="{FF2B5EF4-FFF2-40B4-BE49-F238E27FC236}">
              <a16:creationId xmlns:a16="http://schemas.microsoft.com/office/drawing/2014/main" id="{3DF83186-51A5-450E-980D-3C92DA4174C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9" name="直線コネクタ 588">
          <a:extLst>
            <a:ext uri="{FF2B5EF4-FFF2-40B4-BE49-F238E27FC236}">
              <a16:creationId xmlns:a16="http://schemas.microsoft.com/office/drawing/2014/main" id="{5CD4E60B-0EAF-49F8-AAB1-8A581B515B5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0" name="テキスト ボックス 589">
          <a:extLst>
            <a:ext uri="{FF2B5EF4-FFF2-40B4-BE49-F238E27FC236}">
              <a16:creationId xmlns:a16="http://schemas.microsoft.com/office/drawing/2014/main" id="{F9D28467-138C-4875-9DA7-8312ACCCB9C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1" name="直線コネクタ 590">
          <a:extLst>
            <a:ext uri="{FF2B5EF4-FFF2-40B4-BE49-F238E27FC236}">
              <a16:creationId xmlns:a16="http://schemas.microsoft.com/office/drawing/2014/main" id="{C8D4FBD6-1AFD-4136-B8E0-C933050C45B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2" name="テキスト ボックス 591">
          <a:extLst>
            <a:ext uri="{FF2B5EF4-FFF2-40B4-BE49-F238E27FC236}">
              <a16:creationId xmlns:a16="http://schemas.microsoft.com/office/drawing/2014/main" id="{8D49311F-01F5-4398-B6F7-B296FBBAD59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3" name="直線コネクタ 592">
          <a:extLst>
            <a:ext uri="{FF2B5EF4-FFF2-40B4-BE49-F238E27FC236}">
              <a16:creationId xmlns:a16="http://schemas.microsoft.com/office/drawing/2014/main" id="{0D1567B2-0330-4635-82E6-9582B356AD1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4" name="テキスト ボックス 593">
          <a:extLst>
            <a:ext uri="{FF2B5EF4-FFF2-40B4-BE49-F238E27FC236}">
              <a16:creationId xmlns:a16="http://schemas.microsoft.com/office/drawing/2014/main" id="{B249158C-AAB7-4E97-BB7E-5BA92650972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5" name="直線コネクタ 594">
          <a:extLst>
            <a:ext uri="{FF2B5EF4-FFF2-40B4-BE49-F238E27FC236}">
              <a16:creationId xmlns:a16="http://schemas.microsoft.com/office/drawing/2014/main" id="{D3DA117F-0F16-43C9-AA3B-CD43F6C7578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6" name="テキスト ボックス 595">
          <a:extLst>
            <a:ext uri="{FF2B5EF4-FFF2-40B4-BE49-F238E27FC236}">
              <a16:creationId xmlns:a16="http://schemas.microsoft.com/office/drawing/2014/main" id="{13B69342-D4E2-4B69-9CE6-85197698FF2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a:extLst>
            <a:ext uri="{FF2B5EF4-FFF2-40B4-BE49-F238E27FC236}">
              <a16:creationId xmlns:a16="http://schemas.microsoft.com/office/drawing/2014/main" id="{8FE0B3B5-98E3-480C-B4F8-3754404EBE5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8" name="テキスト ボックス 597">
          <a:extLst>
            <a:ext uri="{FF2B5EF4-FFF2-40B4-BE49-F238E27FC236}">
              <a16:creationId xmlns:a16="http://schemas.microsoft.com/office/drawing/2014/main" id="{116374C9-BD3B-4AFD-9BA3-79C154B251E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a:extLst>
            <a:ext uri="{FF2B5EF4-FFF2-40B4-BE49-F238E27FC236}">
              <a16:creationId xmlns:a16="http://schemas.microsoft.com/office/drawing/2014/main" id="{B5DF4227-37D5-49BD-BA1D-44EB0E1CDF9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00" name="直線コネクタ 599">
          <a:extLst>
            <a:ext uri="{FF2B5EF4-FFF2-40B4-BE49-F238E27FC236}">
              <a16:creationId xmlns:a16="http://schemas.microsoft.com/office/drawing/2014/main" id="{FDCC7B43-ABE3-4A70-BDDF-1CBD32562A52}"/>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01" name="【保健センター・保健所】&#10;有形固定資産減価償却率最小値テキスト">
          <a:extLst>
            <a:ext uri="{FF2B5EF4-FFF2-40B4-BE49-F238E27FC236}">
              <a16:creationId xmlns:a16="http://schemas.microsoft.com/office/drawing/2014/main" id="{F78E0334-957A-4D16-9729-0F1B20219451}"/>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02" name="直線コネクタ 601">
          <a:extLst>
            <a:ext uri="{FF2B5EF4-FFF2-40B4-BE49-F238E27FC236}">
              <a16:creationId xmlns:a16="http://schemas.microsoft.com/office/drawing/2014/main" id="{9E5B8A1C-FC81-4631-84FD-808A375D9169}"/>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03" name="【保健センター・保健所】&#10;有形固定資産減価償却率最大値テキスト">
          <a:extLst>
            <a:ext uri="{FF2B5EF4-FFF2-40B4-BE49-F238E27FC236}">
              <a16:creationId xmlns:a16="http://schemas.microsoft.com/office/drawing/2014/main" id="{98C462EB-0B9F-4DA2-ACC2-4F02FBAF7044}"/>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04" name="直線コネクタ 603">
          <a:extLst>
            <a:ext uri="{FF2B5EF4-FFF2-40B4-BE49-F238E27FC236}">
              <a16:creationId xmlns:a16="http://schemas.microsoft.com/office/drawing/2014/main" id="{5DD8A984-FCDA-4F18-96B0-CB5EC8396696}"/>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05" name="【保健センター・保健所】&#10;有形固定資産減価償却率平均値テキスト">
          <a:extLst>
            <a:ext uri="{FF2B5EF4-FFF2-40B4-BE49-F238E27FC236}">
              <a16:creationId xmlns:a16="http://schemas.microsoft.com/office/drawing/2014/main" id="{93DE720A-7A5E-4D89-BD1A-207D16B03560}"/>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06" name="フローチャート: 判断 605">
          <a:extLst>
            <a:ext uri="{FF2B5EF4-FFF2-40B4-BE49-F238E27FC236}">
              <a16:creationId xmlns:a16="http://schemas.microsoft.com/office/drawing/2014/main" id="{FEC54A28-B37C-486C-A9BE-A48D2BE932AB}"/>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07" name="フローチャート: 判断 606">
          <a:extLst>
            <a:ext uri="{FF2B5EF4-FFF2-40B4-BE49-F238E27FC236}">
              <a16:creationId xmlns:a16="http://schemas.microsoft.com/office/drawing/2014/main" id="{C279D065-F673-413A-B857-C9892C30641B}"/>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08" name="フローチャート: 判断 607">
          <a:extLst>
            <a:ext uri="{FF2B5EF4-FFF2-40B4-BE49-F238E27FC236}">
              <a16:creationId xmlns:a16="http://schemas.microsoft.com/office/drawing/2014/main" id="{271AF2DA-A6D6-4862-95A9-65F9348B4BBB}"/>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09" name="フローチャート: 判断 608">
          <a:extLst>
            <a:ext uri="{FF2B5EF4-FFF2-40B4-BE49-F238E27FC236}">
              <a16:creationId xmlns:a16="http://schemas.microsoft.com/office/drawing/2014/main" id="{8A805550-DBF0-4B2E-92D8-8532AF10F3B5}"/>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10" name="フローチャート: 判断 609">
          <a:extLst>
            <a:ext uri="{FF2B5EF4-FFF2-40B4-BE49-F238E27FC236}">
              <a16:creationId xmlns:a16="http://schemas.microsoft.com/office/drawing/2014/main" id="{D6FA16DB-75BE-4592-BB0E-91C48C057D31}"/>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5343797D-419C-4D02-BA47-0856DD19A45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80AC902B-E519-433A-950F-7F3E374861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C99166BF-2423-49A1-991E-A6A1823E0D6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DB9C095F-8F44-4CE3-B845-DC64D18F891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57E5415-A573-4365-89B6-C4B822A5E2E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616" name="楕円 615">
          <a:extLst>
            <a:ext uri="{FF2B5EF4-FFF2-40B4-BE49-F238E27FC236}">
              <a16:creationId xmlns:a16="http://schemas.microsoft.com/office/drawing/2014/main" id="{9CA64F45-F340-444D-829C-F730CEB77BC3}"/>
            </a:ext>
          </a:extLst>
        </xdr:cNvPr>
        <xdr:cNvSpPr/>
      </xdr:nvSpPr>
      <xdr:spPr>
        <a:xfrm>
          <a:off x="162687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53992</xdr:rowOff>
    </xdr:from>
    <xdr:ext cx="405111" cy="259045"/>
    <xdr:sp macro="" textlink="">
      <xdr:nvSpPr>
        <xdr:cNvPr id="617" name="【保健センター・保健所】&#10;有形固定資産減価償却率該当値テキスト">
          <a:extLst>
            <a:ext uri="{FF2B5EF4-FFF2-40B4-BE49-F238E27FC236}">
              <a16:creationId xmlns:a16="http://schemas.microsoft.com/office/drawing/2014/main" id="{E17711D0-E7A3-4953-B1E4-446768ABCCD2}"/>
            </a:ext>
          </a:extLst>
        </xdr:cNvPr>
        <xdr:cNvSpPr txBox="1"/>
      </xdr:nvSpPr>
      <xdr:spPr>
        <a:xfrm>
          <a:off x="16357600"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162560</xdr:rowOff>
    </xdr:from>
    <xdr:to>
      <xdr:col>81</xdr:col>
      <xdr:colOff>101600</xdr:colOff>
      <xdr:row>59</xdr:row>
      <xdr:rowOff>92710</xdr:rowOff>
    </xdr:to>
    <xdr:sp macro="" textlink="">
      <xdr:nvSpPr>
        <xdr:cNvPr id="618" name="楕円 617">
          <a:extLst>
            <a:ext uri="{FF2B5EF4-FFF2-40B4-BE49-F238E27FC236}">
              <a16:creationId xmlns:a16="http://schemas.microsoft.com/office/drawing/2014/main" id="{4B8F7A87-654D-449C-939E-F014B5745EDB}"/>
            </a:ext>
          </a:extLst>
        </xdr:cNvPr>
        <xdr:cNvSpPr/>
      </xdr:nvSpPr>
      <xdr:spPr>
        <a:xfrm>
          <a:off x="15430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41910</xdr:rowOff>
    </xdr:from>
    <xdr:to>
      <xdr:col>85</xdr:col>
      <xdr:colOff>127000</xdr:colOff>
      <xdr:row>59</xdr:row>
      <xdr:rowOff>81915</xdr:rowOff>
    </xdr:to>
    <xdr:cxnSp macro="">
      <xdr:nvCxnSpPr>
        <xdr:cNvPr id="619" name="直線コネクタ 618">
          <a:extLst>
            <a:ext uri="{FF2B5EF4-FFF2-40B4-BE49-F238E27FC236}">
              <a16:creationId xmlns:a16="http://schemas.microsoft.com/office/drawing/2014/main" id="{42E92524-2DB5-499C-AD19-1A0DDA7A037F}"/>
            </a:ext>
          </a:extLst>
        </xdr:cNvPr>
        <xdr:cNvCxnSpPr/>
      </xdr:nvCxnSpPr>
      <xdr:spPr>
        <a:xfrm>
          <a:off x="15481300" y="101574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25400</xdr:rowOff>
    </xdr:from>
    <xdr:to>
      <xdr:col>76</xdr:col>
      <xdr:colOff>165100</xdr:colOff>
      <xdr:row>64</xdr:row>
      <xdr:rowOff>127000</xdr:rowOff>
    </xdr:to>
    <xdr:sp macro="" textlink="">
      <xdr:nvSpPr>
        <xdr:cNvPr id="620" name="楕円 619">
          <a:extLst>
            <a:ext uri="{FF2B5EF4-FFF2-40B4-BE49-F238E27FC236}">
              <a16:creationId xmlns:a16="http://schemas.microsoft.com/office/drawing/2014/main" id="{B80AE0A0-F90D-48B8-9DBE-1034197BF003}"/>
            </a:ext>
          </a:extLst>
        </xdr:cNvPr>
        <xdr:cNvSpPr/>
      </xdr:nvSpPr>
      <xdr:spPr>
        <a:xfrm>
          <a:off x="14541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41910</xdr:rowOff>
    </xdr:from>
    <xdr:to>
      <xdr:col>81</xdr:col>
      <xdr:colOff>50800</xdr:colOff>
      <xdr:row>64</xdr:row>
      <xdr:rowOff>76200</xdr:rowOff>
    </xdr:to>
    <xdr:cxnSp macro="">
      <xdr:nvCxnSpPr>
        <xdr:cNvPr id="621" name="直線コネクタ 620">
          <a:extLst>
            <a:ext uri="{FF2B5EF4-FFF2-40B4-BE49-F238E27FC236}">
              <a16:creationId xmlns:a16="http://schemas.microsoft.com/office/drawing/2014/main" id="{1C8E6C98-2AC4-46FD-A9DB-D74EA36E67AF}"/>
            </a:ext>
          </a:extLst>
        </xdr:cNvPr>
        <xdr:cNvCxnSpPr/>
      </xdr:nvCxnSpPr>
      <xdr:spPr>
        <a:xfrm flipV="1">
          <a:off x="14592300" y="10157460"/>
          <a:ext cx="889000" cy="89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25400</xdr:rowOff>
    </xdr:from>
    <xdr:to>
      <xdr:col>72</xdr:col>
      <xdr:colOff>38100</xdr:colOff>
      <xdr:row>64</xdr:row>
      <xdr:rowOff>127000</xdr:rowOff>
    </xdr:to>
    <xdr:sp macro="" textlink="">
      <xdr:nvSpPr>
        <xdr:cNvPr id="622" name="楕円 621">
          <a:extLst>
            <a:ext uri="{FF2B5EF4-FFF2-40B4-BE49-F238E27FC236}">
              <a16:creationId xmlns:a16="http://schemas.microsoft.com/office/drawing/2014/main" id="{418EE4CB-38D5-4A58-8951-4B205852EB15}"/>
            </a:ext>
          </a:extLst>
        </xdr:cNvPr>
        <xdr:cNvSpPr/>
      </xdr:nvSpPr>
      <xdr:spPr>
        <a:xfrm>
          <a:off x="13652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76200</xdr:rowOff>
    </xdr:from>
    <xdr:to>
      <xdr:col>76</xdr:col>
      <xdr:colOff>114300</xdr:colOff>
      <xdr:row>64</xdr:row>
      <xdr:rowOff>76200</xdr:rowOff>
    </xdr:to>
    <xdr:cxnSp macro="">
      <xdr:nvCxnSpPr>
        <xdr:cNvPr id="623" name="直線コネクタ 622">
          <a:extLst>
            <a:ext uri="{FF2B5EF4-FFF2-40B4-BE49-F238E27FC236}">
              <a16:creationId xmlns:a16="http://schemas.microsoft.com/office/drawing/2014/main" id="{AB532E81-58C8-48DF-A1DA-6E3B20586137}"/>
            </a:ext>
          </a:extLst>
        </xdr:cNvPr>
        <xdr:cNvCxnSpPr/>
      </xdr:nvCxnSpPr>
      <xdr:spPr>
        <a:xfrm>
          <a:off x="13703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24" name="n_1aveValue【保健センター・保健所】&#10;有形固定資産減価償却率">
          <a:extLst>
            <a:ext uri="{FF2B5EF4-FFF2-40B4-BE49-F238E27FC236}">
              <a16:creationId xmlns:a16="http://schemas.microsoft.com/office/drawing/2014/main" id="{A26C8569-982F-4C04-9FB9-3C15577E4324}"/>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25" name="n_2aveValue【保健センター・保健所】&#10;有形固定資産減価償却率">
          <a:extLst>
            <a:ext uri="{FF2B5EF4-FFF2-40B4-BE49-F238E27FC236}">
              <a16:creationId xmlns:a16="http://schemas.microsoft.com/office/drawing/2014/main" id="{49E23967-44C4-453E-B806-C8FC456E72A4}"/>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26" name="n_3aveValue【保健センター・保健所】&#10;有形固定資産減価償却率">
          <a:extLst>
            <a:ext uri="{FF2B5EF4-FFF2-40B4-BE49-F238E27FC236}">
              <a16:creationId xmlns:a16="http://schemas.microsoft.com/office/drawing/2014/main" id="{2CC308FA-0751-4989-BCD0-FA163DD6676E}"/>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27" name="n_4aveValue【保健センター・保健所】&#10;有形固定資産減価償却率">
          <a:extLst>
            <a:ext uri="{FF2B5EF4-FFF2-40B4-BE49-F238E27FC236}">
              <a16:creationId xmlns:a16="http://schemas.microsoft.com/office/drawing/2014/main" id="{677E7951-DFE3-49A6-B7CB-766DD50B9665}"/>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109237</xdr:rowOff>
    </xdr:from>
    <xdr:ext cx="405111" cy="259045"/>
    <xdr:sp macro="" textlink="">
      <xdr:nvSpPr>
        <xdr:cNvPr id="628" name="n_1mainValue【保健センター・保健所】&#10;有形固定資産減価償却率">
          <a:extLst>
            <a:ext uri="{FF2B5EF4-FFF2-40B4-BE49-F238E27FC236}">
              <a16:creationId xmlns:a16="http://schemas.microsoft.com/office/drawing/2014/main" id="{0E3E7E96-0256-4324-9BEA-9EA2C2D77F6C}"/>
            </a:ext>
          </a:extLst>
        </xdr:cNvPr>
        <xdr:cNvSpPr txBox="1"/>
      </xdr:nvSpPr>
      <xdr:spPr>
        <a:xfrm>
          <a:off x="152660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64</xdr:row>
      <xdr:rowOff>118127</xdr:rowOff>
    </xdr:from>
    <xdr:ext cx="469744" cy="259045"/>
    <xdr:sp macro="" textlink="">
      <xdr:nvSpPr>
        <xdr:cNvPr id="629" name="n_2mainValue【保健センター・保健所】&#10;有形固定資産減価償却率">
          <a:extLst>
            <a:ext uri="{FF2B5EF4-FFF2-40B4-BE49-F238E27FC236}">
              <a16:creationId xmlns:a16="http://schemas.microsoft.com/office/drawing/2014/main" id="{23F0A041-59B2-4FB5-AA95-83ED9F3814A2}"/>
            </a:ext>
          </a:extLst>
        </xdr:cNvPr>
        <xdr:cNvSpPr txBox="1"/>
      </xdr:nvSpPr>
      <xdr:spPr>
        <a:xfrm>
          <a:off x="14357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64</xdr:row>
      <xdr:rowOff>118127</xdr:rowOff>
    </xdr:from>
    <xdr:ext cx="469744" cy="259045"/>
    <xdr:sp macro="" textlink="">
      <xdr:nvSpPr>
        <xdr:cNvPr id="630" name="n_3mainValue【保健センター・保健所】&#10;有形固定資産減価償却率">
          <a:extLst>
            <a:ext uri="{FF2B5EF4-FFF2-40B4-BE49-F238E27FC236}">
              <a16:creationId xmlns:a16="http://schemas.microsoft.com/office/drawing/2014/main" id="{94C42FD8-0502-4769-9633-0E0272389D1B}"/>
            </a:ext>
          </a:extLst>
        </xdr:cNvPr>
        <xdr:cNvSpPr txBox="1"/>
      </xdr:nvSpPr>
      <xdr:spPr>
        <a:xfrm>
          <a:off x="13468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id="{EA654714-B11A-417A-B791-9C582ABFA86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id="{AAC8D5BB-787B-4C11-8E1C-7C449F0FA60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id="{051E9F76-5261-4E23-A6B3-6FBA72AE65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id="{73BA4A77-747E-4E4A-AF90-7EF2312BED2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id="{23B1F91D-DA4A-45E6-B5F0-F04E87C5A1E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id="{1D0F2795-AF56-4F47-8860-FC1E2B689EC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id="{0F048B03-89E4-4D85-A53E-0A1D9073A74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id="{9DB48199-AA4E-4659-B9FF-5DE824FABB8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a:extLst>
            <a:ext uri="{FF2B5EF4-FFF2-40B4-BE49-F238E27FC236}">
              <a16:creationId xmlns:a16="http://schemas.microsoft.com/office/drawing/2014/main" id="{93FF2824-59F2-4429-B7E7-86C3269EA0B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id="{8040C304-7EBE-4CB8-9C2A-69C4975A27E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1" name="直線コネクタ 640">
          <a:extLst>
            <a:ext uri="{FF2B5EF4-FFF2-40B4-BE49-F238E27FC236}">
              <a16:creationId xmlns:a16="http://schemas.microsoft.com/office/drawing/2014/main" id="{134EA971-50B5-45D5-83F3-3D69D4065A3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2" name="テキスト ボックス 641">
          <a:extLst>
            <a:ext uri="{FF2B5EF4-FFF2-40B4-BE49-F238E27FC236}">
              <a16:creationId xmlns:a16="http://schemas.microsoft.com/office/drawing/2014/main" id="{3DA4ED82-A072-49CE-8ABF-0F349494B40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3" name="直線コネクタ 642">
          <a:extLst>
            <a:ext uri="{FF2B5EF4-FFF2-40B4-BE49-F238E27FC236}">
              <a16:creationId xmlns:a16="http://schemas.microsoft.com/office/drawing/2014/main" id="{0D360B94-BC31-46FC-BF9C-B9D56F9DC61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4" name="テキスト ボックス 643">
          <a:extLst>
            <a:ext uri="{FF2B5EF4-FFF2-40B4-BE49-F238E27FC236}">
              <a16:creationId xmlns:a16="http://schemas.microsoft.com/office/drawing/2014/main" id="{B3C7900B-7EDF-4975-BFA5-54DF4FBDCDF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5" name="直線コネクタ 644">
          <a:extLst>
            <a:ext uri="{FF2B5EF4-FFF2-40B4-BE49-F238E27FC236}">
              <a16:creationId xmlns:a16="http://schemas.microsoft.com/office/drawing/2014/main" id="{E146DA7D-599F-4A9E-8B03-05A29D97D30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6" name="テキスト ボックス 645">
          <a:extLst>
            <a:ext uri="{FF2B5EF4-FFF2-40B4-BE49-F238E27FC236}">
              <a16:creationId xmlns:a16="http://schemas.microsoft.com/office/drawing/2014/main" id="{FA70F9A1-90F5-46E2-A22A-6DCC6ACC216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7" name="直線コネクタ 646">
          <a:extLst>
            <a:ext uri="{FF2B5EF4-FFF2-40B4-BE49-F238E27FC236}">
              <a16:creationId xmlns:a16="http://schemas.microsoft.com/office/drawing/2014/main" id="{83AAA3BC-E24D-415C-829E-97320B69E37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8" name="テキスト ボックス 647">
          <a:extLst>
            <a:ext uri="{FF2B5EF4-FFF2-40B4-BE49-F238E27FC236}">
              <a16:creationId xmlns:a16="http://schemas.microsoft.com/office/drawing/2014/main" id="{7A73BB50-2AB8-4CBB-A909-EE9BD828C6E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9" name="直線コネクタ 648">
          <a:extLst>
            <a:ext uri="{FF2B5EF4-FFF2-40B4-BE49-F238E27FC236}">
              <a16:creationId xmlns:a16="http://schemas.microsoft.com/office/drawing/2014/main" id="{11CDCF37-A26F-40B7-B5FE-59455C477E0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0" name="テキスト ボックス 649">
          <a:extLst>
            <a:ext uri="{FF2B5EF4-FFF2-40B4-BE49-F238E27FC236}">
              <a16:creationId xmlns:a16="http://schemas.microsoft.com/office/drawing/2014/main" id="{ED1D654C-0076-4C11-B86E-C822FB53E43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a:extLst>
            <a:ext uri="{FF2B5EF4-FFF2-40B4-BE49-F238E27FC236}">
              <a16:creationId xmlns:a16="http://schemas.microsoft.com/office/drawing/2014/main" id="{7FC9701B-EFCE-4833-A024-A13AC10DCD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a:extLst>
            <a:ext uri="{FF2B5EF4-FFF2-40B4-BE49-F238E27FC236}">
              <a16:creationId xmlns:a16="http://schemas.microsoft.com/office/drawing/2014/main" id="{916F1614-83D2-4730-A3A8-0B4F2C675CA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a:extLst>
            <a:ext uri="{FF2B5EF4-FFF2-40B4-BE49-F238E27FC236}">
              <a16:creationId xmlns:a16="http://schemas.microsoft.com/office/drawing/2014/main" id="{5E4FC3DA-ACC9-4518-9171-B4625DEC8D2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54" name="直線コネクタ 653">
          <a:extLst>
            <a:ext uri="{FF2B5EF4-FFF2-40B4-BE49-F238E27FC236}">
              <a16:creationId xmlns:a16="http://schemas.microsoft.com/office/drawing/2014/main" id="{87776CF0-812C-4C6D-90DF-69568571A58F}"/>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5" name="【保健センター・保健所】&#10;一人当たり面積最小値テキスト">
          <a:extLst>
            <a:ext uri="{FF2B5EF4-FFF2-40B4-BE49-F238E27FC236}">
              <a16:creationId xmlns:a16="http://schemas.microsoft.com/office/drawing/2014/main" id="{D1A99C9C-E4C9-4274-BE33-F16786806EA7}"/>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6" name="直線コネクタ 655">
          <a:extLst>
            <a:ext uri="{FF2B5EF4-FFF2-40B4-BE49-F238E27FC236}">
              <a16:creationId xmlns:a16="http://schemas.microsoft.com/office/drawing/2014/main" id="{283CB944-57C3-4114-9427-F2CC331270D3}"/>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57" name="【保健センター・保健所】&#10;一人当たり面積最大値テキスト">
          <a:extLst>
            <a:ext uri="{FF2B5EF4-FFF2-40B4-BE49-F238E27FC236}">
              <a16:creationId xmlns:a16="http://schemas.microsoft.com/office/drawing/2014/main" id="{7916A35A-36C0-4ED4-95EE-D6175E48A1AD}"/>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58" name="直線コネクタ 657">
          <a:extLst>
            <a:ext uri="{FF2B5EF4-FFF2-40B4-BE49-F238E27FC236}">
              <a16:creationId xmlns:a16="http://schemas.microsoft.com/office/drawing/2014/main" id="{079086D5-E3F0-4550-BF4C-A5041D063B39}"/>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59" name="【保健センター・保健所】&#10;一人当たり面積平均値テキスト">
          <a:extLst>
            <a:ext uri="{FF2B5EF4-FFF2-40B4-BE49-F238E27FC236}">
              <a16:creationId xmlns:a16="http://schemas.microsoft.com/office/drawing/2014/main" id="{94284263-2A35-4BD4-93A8-C9127C972CCC}"/>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60" name="フローチャート: 判断 659">
          <a:extLst>
            <a:ext uri="{FF2B5EF4-FFF2-40B4-BE49-F238E27FC236}">
              <a16:creationId xmlns:a16="http://schemas.microsoft.com/office/drawing/2014/main" id="{7E3F3851-1AAB-461A-848F-937BC93F73A3}"/>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61" name="フローチャート: 判断 660">
          <a:extLst>
            <a:ext uri="{FF2B5EF4-FFF2-40B4-BE49-F238E27FC236}">
              <a16:creationId xmlns:a16="http://schemas.microsoft.com/office/drawing/2014/main" id="{1934D960-2856-4B35-B17F-983BB7A0AF83}"/>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62" name="フローチャート: 判断 661">
          <a:extLst>
            <a:ext uri="{FF2B5EF4-FFF2-40B4-BE49-F238E27FC236}">
              <a16:creationId xmlns:a16="http://schemas.microsoft.com/office/drawing/2014/main" id="{41EF3254-36CB-4B24-B130-E9AEA4E6D09F}"/>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63" name="フローチャート: 判断 662">
          <a:extLst>
            <a:ext uri="{FF2B5EF4-FFF2-40B4-BE49-F238E27FC236}">
              <a16:creationId xmlns:a16="http://schemas.microsoft.com/office/drawing/2014/main" id="{FDDAA25B-70F7-4C96-8395-22479225A28B}"/>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64" name="フローチャート: 判断 663">
          <a:extLst>
            <a:ext uri="{FF2B5EF4-FFF2-40B4-BE49-F238E27FC236}">
              <a16:creationId xmlns:a16="http://schemas.microsoft.com/office/drawing/2014/main" id="{CD498FA4-65A1-4023-AAC1-D697DD3A9B0D}"/>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79A9DBAF-71BB-4626-B834-8A320776F61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342C3611-0851-43A2-8073-4F428A2E46B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99C78063-F64C-46A7-B6F1-B7842327DB5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857EBAFC-904B-4AE0-BBC9-56B54759F9F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693A3928-C6E4-4CAE-879F-79A0DAE5E35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93980</xdr:rowOff>
    </xdr:from>
    <xdr:to>
      <xdr:col>116</xdr:col>
      <xdr:colOff>114300</xdr:colOff>
      <xdr:row>62</xdr:row>
      <xdr:rowOff>24130</xdr:rowOff>
    </xdr:to>
    <xdr:sp macro="" textlink="">
      <xdr:nvSpPr>
        <xdr:cNvPr id="670" name="楕円 669">
          <a:extLst>
            <a:ext uri="{FF2B5EF4-FFF2-40B4-BE49-F238E27FC236}">
              <a16:creationId xmlns:a16="http://schemas.microsoft.com/office/drawing/2014/main" id="{1CA0F533-D8C8-4DE3-A6A7-A7C8A9075BDD}"/>
            </a:ext>
          </a:extLst>
        </xdr:cNvPr>
        <xdr:cNvSpPr/>
      </xdr:nvSpPr>
      <xdr:spPr>
        <a:xfrm>
          <a:off x="22110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116857</xdr:rowOff>
    </xdr:from>
    <xdr:ext cx="469744" cy="259045"/>
    <xdr:sp macro="" textlink="">
      <xdr:nvSpPr>
        <xdr:cNvPr id="671" name="【保健センター・保健所】&#10;一人当たり面積該当値テキスト">
          <a:extLst>
            <a:ext uri="{FF2B5EF4-FFF2-40B4-BE49-F238E27FC236}">
              <a16:creationId xmlns:a16="http://schemas.microsoft.com/office/drawing/2014/main" id="{E7A41D55-6794-4BFB-9486-5A691D5C8141}"/>
            </a:ext>
          </a:extLst>
        </xdr:cNvPr>
        <xdr:cNvSpPr txBox="1"/>
      </xdr:nvSpPr>
      <xdr:spPr>
        <a:xfrm>
          <a:off x="22199600"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93980</xdr:rowOff>
    </xdr:from>
    <xdr:to>
      <xdr:col>112</xdr:col>
      <xdr:colOff>38100</xdr:colOff>
      <xdr:row>62</xdr:row>
      <xdr:rowOff>24130</xdr:rowOff>
    </xdr:to>
    <xdr:sp macro="" textlink="">
      <xdr:nvSpPr>
        <xdr:cNvPr id="672" name="楕円 671">
          <a:extLst>
            <a:ext uri="{FF2B5EF4-FFF2-40B4-BE49-F238E27FC236}">
              <a16:creationId xmlns:a16="http://schemas.microsoft.com/office/drawing/2014/main" id="{A4893D00-90AF-468C-A33E-C6B67ECF74E4}"/>
            </a:ext>
          </a:extLst>
        </xdr:cNvPr>
        <xdr:cNvSpPr/>
      </xdr:nvSpPr>
      <xdr:spPr>
        <a:xfrm>
          <a:off x="21272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144780</xdr:rowOff>
    </xdr:from>
    <xdr:to>
      <xdr:col>116</xdr:col>
      <xdr:colOff>63500</xdr:colOff>
      <xdr:row>61</xdr:row>
      <xdr:rowOff>144780</xdr:rowOff>
    </xdr:to>
    <xdr:cxnSp macro="">
      <xdr:nvCxnSpPr>
        <xdr:cNvPr id="673" name="直線コネクタ 672">
          <a:extLst>
            <a:ext uri="{FF2B5EF4-FFF2-40B4-BE49-F238E27FC236}">
              <a16:creationId xmlns:a16="http://schemas.microsoft.com/office/drawing/2014/main" id="{5473D6F7-7384-43F2-9406-8741C5D7E3B7}"/>
            </a:ext>
          </a:extLst>
        </xdr:cNvPr>
        <xdr:cNvCxnSpPr/>
      </xdr:nvCxnSpPr>
      <xdr:spPr>
        <a:xfrm>
          <a:off x="21323300" y="10603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674" name="楕円 673">
          <a:extLst>
            <a:ext uri="{FF2B5EF4-FFF2-40B4-BE49-F238E27FC236}">
              <a16:creationId xmlns:a16="http://schemas.microsoft.com/office/drawing/2014/main" id="{736C91D9-5D2A-4152-AF90-325B9672DF3C}"/>
            </a:ext>
          </a:extLst>
        </xdr:cNvPr>
        <xdr:cNvSpPr/>
      </xdr:nvSpPr>
      <xdr:spPr>
        <a:xfrm>
          <a:off x="20383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144780</xdr:rowOff>
    </xdr:from>
    <xdr:to>
      <xdr:col>111</xdr:col>
      <xdr:colOff>177800</xdr:colOff>
      <xdr:row>62</xdr:row>
      <xdr:rowOff>95250</xdr:rowOff>
    </xdr:to>
    <xdr:cxnSp macro="">
      <xdr:nvCxnSpPr>
        <xdr:cNvPr id="675" name="直線コネクタ 674">
          <a:extLst>
            <a:ext uri="{FF2B5EF4-FFF2-40B4-BE49-F238E27FC236}">
              <a16:creationId xmlns:a16="http://schemas.microsoft.com/office/drawing/2014/main" id="{00CDF12F-8AF6-4CFC-8778-731C1225B34E}"/>
            </a:ext>
          </a:extLst>
        </xdr:cNvPr>
        <xdr:cNvCxnSpPr/>
      </xdr:nvCxnSpPr>
      <xdr:spPr>
        <a:xfrm flipV="1">
          <a:off x="20434300" y="106032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76" name="楕円 675">
          <a:extLst>
            <a:ext uri="{FF2B5EF4-FFF2-40B4-BE49-F238E27FC236}">
              <a16:creationId xmlns:a16="http://schemas.microsoft.com/office/drawing/2014/main" id="{A6585B07-71E5-4525-8C37-67DE977D6D5E}"/>
            </a:ext>
          </a:extLst>
        </xdr:cNvPr>
        <xdr:cNvSpPr/>
      </xdr:nvSpPr>
      <xdr:spPr>
        <a:xfrm>
          <a:off x="19494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95250</xdr:rowOff>
    </xdr:from>
    <xdr:to>
      <xdr:col>107</xdr:col>
      <xdr:colOff>50800</xdr:colOff>
      <xdr:row>62</xdr:row>
      <xdr:rowOff>99060</xdr:rowOff>
    </xdr:to>
    <xdr:cxnSp macro="">
      <xdr:nvCxnSpPr>
        <xdr:cNvPr id="677" name="直線コネクタ 676">
          <a:extLst>
            <a:ext uri="{FF2B5EF4-FFF2-40B4-BE49-F238E27FC236}">
              <a16:creationId xmlns:a16="http://schemas.microsoft.com/office/drawing/2014/main" id="{107F8909-C13A-427B-AF39-299AD2300E0F}"/>
            </a:ext>
          </a:extLst>
        </xdr:cNvPr>
        <xdr:cNvCxnSpPr/>
      </xdr:nvCxnSpPr>
      <xdr:spPr>
        <a:xfrm flipV="1">
          <a:off x="19545300" y="1072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678" name="n_1aveValue【保健センター・保健所】&#10;一人当たり面積">
          <a:extLst>
            <a:ext uri="{FF2B5EF4-FFF2-40B4-BE49-F238E27FC236}">
              <a16:creationId xmlns:a16="http://schemas.microsoft.com/office/drawing/2014/main" id="{7FABF4EC-84BB-4079-8635-7E2B1BA32EE8}"/>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79" name="n_2aveValue【保健センター・保健所】&#10;一人当たり面積">
          <a:extLst>
            <a:ext uri="{FF2B5EF4-FFF2-40B4-BE49-F238E27FC236}">
              <a16:creationId xmlns:a16="http://schemas.microsoft.com/office/drawing/2014/main" id="{7A9F671A-B1FA-4DDD-9413-1A0C0E7178D1}"/>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680" name="n_3aveValue【保健センター・保健所】&#10;一人当たり面積">
          <a:extLst>
            <a:ext uri="{FF2B5EF4-FFF2-40B4-BE49-F238E27FC236}">
              <a16:creationId xmlns:a16="http://schemas.microsoft.com/office/drawing/2014/main" id="{FE1DED03-2F3B-4B8D-9E71-51E88CDED764}"/>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81" name="n_4aveValue【保健センター・保健所】&#10;一人当たり面積">
          <a:extLst>
            <a:ext uri="{FF2B5EF4-FFF2-40B4-BE49-F238E27FC236}">
              <a16:creationId xmlns:a16="http://schemas.microsoft.com/office/drawing/2014/main" id="{3851FA5A-D144-4B25-8CA2-C53F7B8BEBC3}"/>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40657</xdr:rowOff>
    </xdr:from>
    <xdr:ext cx="469744" cy="259045"/>
    <xdr:sp macro="" textlink="">
      <xdr:nvSpPr>
        <xdr:cNvPr id="682" name="n_1mainValue【保健センター・保健所】&#10;一人当たり面積">
          <a:extLst>
            <a:ext uri="{FF2B5EF4-FFF2-40B4-BE49-F238E27FC236}">
              <a16:creationId xmlns:a16="http://schemas.microsoft.com/office/drawing/2014/main" id="{354E75DB-BF17-41FF-99E1-9AB72AC0CDCD}"/>
            </a:ext>
          </a:extLst>
        </xdr:cNvPr>
        <xdr:cNvSpPr txBox="1"/>
      </xdr:nvSpPr>
      <xdr:spPr>
        <a:xfrm>
          <a:off x="210757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683" name="n_2mainValue【保健センター・保健所】&#10;一人当たり面積">
          <a:extLst>
            <a:ext uri="{FF2B5EF4-FFF2-40B4-BE49-F238E27FC236}">
              <a16:creationId xmlns:a16="http://schemas.microsoft.com/office/drawing/2014/main" id="{5A10863E-E445-41D1-83D1-21CE26A28528}"/>
            </a:ext>
          </a:extLst>
        </xdr:cNvPr>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166387</xdr:rowOff>
    </xdr:from>
    <xdr:ext cx="469744" cy="259045"/>
    <xdr:sp macro="" textlink="">
      <xdr:nvSpPr>
        <xdr:cNvPr id="684" name="n_3mainValue【保健センター・保健所】&#10;一人当たり面積">
          <a:extLst>
            <a:ext uri="{FF2B5EF4-FFF2-40B4-BE49-F238E27FC236}">
              <a16:creationId xmlns:a16="http://schemas.microsoft.com/office/drawing/2014/main" id="{2419D844-E11A-4423-8814-245F99618102}"/>
            </a:ext>
          </a:extLst>
        </xdr:cNvPr>
        <xdr:cNvSpPr txBox="1"/>
      </xdr:nvSpPr>
      <xdr:spPr>
        <a:xfrm>
          <a:off x="19310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a:extLst>
            <a:ext uri="{FF2B5EF4-FFF2-40B4-BE49-F238E27FC236}">
              <a16:creationId xmlns:a16="http://schemas.microsoft.com/office/drawing/2014/main" id="{BEA9E23C-5008-47C9-A803-41ABA34453A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6" name="正方形/長方形 685">
          <a:extLst>
            <a:ext uri="{FF2B5EF4-FFF2-40B4-BE49-F238E27FC236}">
              <a16:creationId xmlns:a16="http://schemas.microsoft.com/office/drawing/2014/main" id="{B9514BA4-554A-4E28-9CBC-79787E23BC2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7" name="正方形/長方形 686">
          <a:extLst>
            <a:ext uri="{FF2B5EF4-FFF2-40B4-BE49-F238E27FC236}">
              <a16:creationId xmlns:a16="http://schemas.microsoft.com/office/drawing/2014/main" id="{7DA2EA38-D3C0-4249-B456-799E3D9DF2B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8" name="正方形/長方形 687">
          <a:extLst>
            <a:ext uri="{FF2B5EF4-FFF2-40B4-BE49-F238E27FC236}">
              <a16:creationId xmlns:a16="http://schemas.microsoft.com/office/drawing/2014/main" id="{487FFC4F-28EB-4DF5-972C-F5EF4D1F40F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9" name="正方形/長方形 688">
          <a:extLst>
            <a:ext uri="{FF2B5EF4-FFF2-40B4-BE49-F238E27FC236}">
              <a16:creationId xmlns:a16="http://schemas.microsoft.com/office/drawing/2014/main" id="{5356B3F0-2282-4416-8E1B-30BF9B5622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0" name="正方形/長方形 689">
          <a:extLst>
            <a:ext uri="{FF2B5EF4-FFF2-40B4-BE49-F238E27FC236}">
              <a16:creationId xmlns:a16="http://schemas.microsoft.com/office/drawing/2014/main" id="{3103AA92-3AAB-4034-AEFF-8185BD8E7F6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1" name="正方形/長方形 690">
          <a:extLst>
            <a:ext uri="{FF2B5EF4-FFF2-40B4-BE49-F238E27FC236}">
              <a16:creationId xmlns:a16="http://schemas.microsoft.com/office/drawing/2014/main" id="{AC72874E-1B22-4DD3-ABC3-FDFC52085E9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正方形/長方形 691">
          <a:extLst>
            <a:ext uri="{FF2B5EF4-FFF2-40B4-BE49-F238E27FC236}">
              <a16:creationId xmlns:a16="http://schemas.microsoft.com/office/drawing/2014/main" id="{DF123668-8553-46EA-995A-638325130B2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3" name="テキスト ボックス 692">
          <a:extLst>
            <a:ext uri="{FF2B5EF4-FFF2-40B4-BE49-F238E27FC236}">
              <a16:creationId xmlns:a16="http://schemas.microsoft.com/office/drawing/2014/main" id="{C680361E-6D9A-4C1B-868F-E09A6791FCF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4" name="直線コネクタ 693">
          <a:extLst>
            <a:ext uri="{FF2B5EF4-FFF2-40B4-BE49-F238E27FC236}">
              <a16:creationId xmlns:a16="http://schemas.microsoft.com/office/drawing/2014/main" id="{6904B364-00C1-4F94-8243-F47DE1B6F16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5" name="テキスト ボックス 694">
          <a:extLst>
            <a:ext uri="{FF2B5EF4-FFF2-40B4-BE49-F238E27FC236}">
              <a16:creationId xmlns:a16="http://schemas.microsoft.com/office/drawing/2014/main" id="{C49E03FD-2DE6-4CC0-BB75-D61CD5B42E4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6" name="直線コネクタ 695">
          <a:extLst>
            <a:ext uri="{FF2B5EF4-FFF2-40B4-BE49-F238E27FC236}">
              <a16:creationId xmlns:a16="http://schemas.microsoft.com/office/drawing/2014/main" id="{D9295D27-55F9-41CF-B652-27110FD4440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43917506-C230-4EB8-9A54-AC03F568A37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8" name="直線コネクタ 697">
          <a:extLst>
            <a:ext uri="{FF2B5EF4-FFF2-40B4-BE49-F238E27FC236}">
              <a16:creationId xmlns:a16="http://schemas.microsoft.com/office/drawing/2014/main" id="{2AE9FB36-3E00-40E9-8FE2-B2407323922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9" name="テキスト ボックス 698">
          <a:extLst>
            <a:ext uri="{FF2B5EF4-FFF2-40B4-BE49-F238E27FC236}">
              <a16:creationId xmlns:a16="http://schemas.microsoft.com/office/drawing/2014/main" id="{6199B18F-C1A6-449B-A03A-52C3EDF6A73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0" name="直線コネクタ 699">
          <a:extLst>
            <a:ext uri="{FF2B5EF4-FFF2-40B4-BE49-F238E27FC236}">
              <a16:creationId xmlns:a16="http://schemas.microsoft.com/office/drawing/2014/main" id="{5016F8C4-1FA7-41FC-9522-45CB9C88D34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1" name="テキスト ボックス 700">
          <a:extLst>
            <a:ext uri="{FF2B5EF4-FFF2-40B4-BE49-F238E27FC236}">
              <a16:creationId xmlns:a16="http://schemas.microsoft.com/office/drawing/2014/main" id="{51CEF610-E379-480E-92B0-D46956690AD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2" name="直線コネクタ 701">
          <a:extLst>
            <a:ext uri="{FF2B5EF4-FFF2-40B4-BE49-F238E27FC236}">
              <a16:creationId xmlns:a16="http://schemas.microsoft.com/office/drawing/2014/main" id="{CF2A6EBF-90EB-49AD-91EF-EEBC3878DA1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3" name="テキスト ボックス 702">
          <a:extLst>
            <a:ext uri="{FF2B5EF4-FFF2-40B4-BE49-F238E27FC236}">
              <a16:creationId xmlns:a16="http://schemas.microsoft.com/office/drawing/2014/main" id="{C62B4041-96E5-4B73-A03D-D2DDE63635A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4" name="直線コネクタ 703">
          <a:extLst>
            <a:ext uri="{FF2B5EF4-FFF2-40B4-BE49-F238E27FC236}">
              <a16:creationId xmlns:a16="http://schemas.microsoft.com/office/drawing/2014/main" id="{EFA824A8-3E2F-4D43-A482-98BA7657C8A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5" name="テキスト ボックス 704">
          <a:extLst>
            <a:ext uri="{FF2B5EF4-FFF2-40B4-BE49-F238E27FC236}">
              <a16:creationId xmlns:a16="http://schemas.microsoft.com/office/drawing/2014/main" id="{83F9DEBC-1A92-4441-ABDF-58E790337D1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6" name="直線コネクタ 705">
          <a:extLst>
            <a:ext uri="{FF2B5EF4-FFF2-40B4-BE49-F238E27FC236}">
              <a16:creationId xmlns:a16="http://schemas.microsoft.com/office/drawing/2014/main" id="{E8F8777E-4FDE-467F-9522-B7F09F811D6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7" name="テキスト ボックス 706">
          <a:extLst>
            <a:ext uri="{FF2B5EF4-FFF2-40B4-BE49-F238E27FC236}">
              <a16:creationId xmlns:a16="http://schemas.microsoft.com/office/drawing/2014/main" id="{A02EF951-94BE-4A37-BD0A-B58E9EDFEE2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8" name="【消防施設】&#10;有形固定資産減価償却率グラフ枠">
          <a:extLst>
            <a:ext uri="{FF2B5EF4-FFF2-40B4-BE49-F238E27FC236}">
              <a16:creationId xmlns:a16="http://schemas.microsoft.com/office/drawing/2014/main" id="{D14814A5-E1AF-47D8-B45D-3EBBD76DE50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09" name="直線コネクタ 708">
          <a:extLst>
            <a:ext uri="{FF2B5EF4-FFF2-40B4-BE49-F238E27FC236}">
              <a16:creationId xmlns:a16="http://schemas.microsoft.com/office/drawing/2014/main" id="{95CE4D44-9F5D-431A-BD20-4C0D1DEA142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10" name="【消防施設】&#10;有形固定資産減価償却率最小値テキスト">
          <a:extLst>
            <a:ext uri="{FF2B5EF4-FFF2-40B4-BE49-F238E27FC236}">
              <a16:creationId xmlns:a16="http://schemas.microsoft.com/office/drawing/2014/main" id="{5897A646-4900-47A3-BD2B-1D5370BDA84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11" name="直線コネクタ 710">
          <a:extLst>
            <a:ext uri="{FF2B5EF4-FFF2-40B4-BE49-F238E27FC236}">
              <a16:creationId xmlns:a16="http://schemas.microsoft.com/office/drawing/2014/main" id="{47EFB9AF-45AD-40E3-BF46-709B1E0E663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12" name="【消防施設】&#10;有形固定資産減価償却率最大値テキスト">
          <a:extLst>
            <a:ext uri="{FF2B5EF4-FFF2-40B4-BE49-F238E27FC236}">
              <a16:creationId xmlns:a16="http://schemas.microsoft.com/office/drawing/2014/main" id="{79D6A417-7AF3-40E0-A763-FC7896FDD176}"/>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13" name="直線コネクタ 712">
          <a:extLst>
            <a:ext uri="{FF2B5EF4-FFF2-40B4-BE49-F238E27FC236}">
              <a16:creationId xmlns:a16="http://schemas.microsoft.com/office/drawing/2014/main" id="{6A9D424B-A188-4567-A268-8683E9C5CDB5}"/>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14" name="【消防施設】&#10;有形固定資産減価償却率平均値テキスト">
          <a:extLst>
            <a:ext uri="{FF2B5EF4-FFF2-40B4-BE49-F238E27FC236}">
              <a16:creationId xmlns:a16="http://schemas.microsoft.com/office/drawing/2014/main" id="{ED910628-3DD5-494C-BE09-125AFF399DA7}"/>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15" name="フローチャート: 判断 714">
          <a:extLst>
            <a:ext uri="{FF2B5EF4-FFF2-40B4-BE49-F238E27FC236}">
              <a16:creationId xmlns:a16="http://schemas.microsoft.com/office/drawing/2014/main" id="{855AE561-6BCB-4120-9C39-FA14A6352291}"/>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16" name="フローチャート: 判断 715">
          <a:extLst>
            <a:ext uri="{FF2B5EF4-FFF2-40B4-BE49-F238E27FC236}">
              <a16:creationId xmlns:a16="http://schemas.microsoft.com/office/drawing/2014/main" id="{B1C48A54-5C2D-410B-92DF-703E6233284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17" name="フローチャート: 判断 716">
          <a:extLst>
            <a:ext uri="{FF2B5EF4-FFF2-40B4-BE49-F238E27FC236}">
              <a16:creationId xmlns:a16="http://schemas.microsoft.com/office/drawing/2014/main" id="{9BAEC4E3-5820-43E1-9AFD-13C2ADF36D7F}"/>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18" name="フローチャート: 判断 717">
          <a:extLst>
            <a:ext uri="{FF2B5EF4-FFF2-40B4-BE49-F238E27FC236}">
              <a16:creationId xmlns:a16="http://schemas.microsoft.com/office/drawing/2014/main" id="{80B3353D-D99C-4660-A888-694F9B567CEB}"/>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19" name="フローチャート: 判断 718">
          <a:extLst>
            <a:ext uri="{FF2B5EF4-FFF2-40B4-BE49-F238E27FC236}">
              <a16:creationId xmlns:a16="http://schemas.microsoft.com/office/drawing/2014/main" id="{5B3E52EB-1E15-45AD-8EBC-1D9B30006CB8}"/>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8ED9578-8AD8-49EC-B75F-5C5531D14F9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184DBAA-7FD9-4CC3-A2DF-0FFF996DBF2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5408126-786D-45F6-A4CB-5DB733DB820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15DAB5DA-4472-46D6-82A6-C43722FC739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AD731340-D163-4E0D-8FB1-2F392C04628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25" name="楕円 724">
          <a:extLst>
            <a:ext uri="{FF2B5EF4-FFF2-40B4-BE49-F238E27FC236}">
              <a16:creationId xmlns:a16="http://schemas.microsoft.com/office/drawing/2014/main" id="{768008F5-6A1C-4776-A54D-CF519921BDC7}"/>
            </a:ext>
          </a:extLst>
        </xdr:cNvPr>
        <xdr:cNvSpPr/>
      </xdr:nvSpPr>
      <xdr:spPr>
        <a:xfrm>
          <a:off x="162687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40657</xdr:rowOff>
    </xdr:from>
    <xdr:ext cx="405111" cy="259045"/>
    <xdr:sp macro="" textlink="">
      <xdr:nvSpPr>
        <xdr:cNvPr id="726" name="【消防施設】&#10;有形固定資産減価償却率該当値テキスト">
          <a:extLst>
            <a:ext uri="{FF2B5EF4-FFF2-40B4-BE49-F238E27FC236}">
              <a16:creationId xmlns:a16="http://schemas.microsoft.com/office/drawing/2014/main" id="{63A9DE82-9859-49BB-9267-EA740E0F8D1F}"/>
            </a:ext>
          </a:extLst>
        </xdr:cNvPr>
        <xdr:cNvSpPr txBox="1"/>
      </xdr:nvSpPr>
      <xdr:spPr>
        <a:xfrm>
          <a:off x="16357600"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166370</xdr:rowOff>
    </xdr:from>
    <xdr:to>
      <xdr:col>81</xdr:col>
      <xdr:colOff>101600</xdr:colOff>
      <xdr:row>82</xdr:row>
      <xdr:rowOff>96520</xdr:rowOff>
    </xdr:to>
    <xdr:sp macro="" textlink="">
      <xdr:nvSpPr>
        <xdr:cNvPr id="727" name="楕円 726">
          <a:extLst>
            <a:ext uri="{FF2B5EF4-FFF2-40B4-BE49-F238E27FC236}">
              <a16:creationId xmlns:a16="http://schemas.microsoft.com/office/drawing/2014/main" id="{99353192-C6CF-4315-B970-1DFF64E92CE0}"/>
            </a:ext>
          </a:extLst>
        </xdr:cNvPr>
        <xdr:cNvSpPr/>
      </xdr:nvSpPr>
      <xdr:spPr>
        <a:xfrm>
          <a:off x="15430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45720</xdr:rowOff>
    </xdr:from>
    <xdr:to>
      <xdr:col>85</xdr:col>
      <xdr:colOff>127000</xdr:colOff>
      <xdr:row>82</xdr:row>
      <xdr:rowOff>68580</xdr:rowOff>
    </xdr:to>
    <xdr:cxnSp macro="">
      <xdr:nvCxnSpPr>
        <xdr:cNvPr id="728" name="直線コネクタ 727">
          <a:extLst>
            <a:ext uri="{FF2B5EF4-FFF2-40B4-BE49-F238E27FC236}">
              <a16:creationId xmlns:a16="http://schemas.microsoft.com/office/drawing/2014/main" id="{5B52D439-5960-417B-A027-D73017619217}"/>
            </a:ext>
          </a:extLst>
        </xdr:cNvPr>
        <xdr:cNvCxnSpPr/>
      </xdr:nvCxnSpPr>
      <xdr:spPr>
        <a:xfrm>
          <a:off x="15481300" y="14104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154939</xdr:rowOff>
    </xdr:from>
    <xdr:to>
      <xdr:col>76</xdr:col>
      <xdr:colOff>165100</xdr:colOff>
      <xdr:row>82</xdr:row>
      <xdr:rowOff>85089</xdr:rowOff>
    </xdr:to>
    <xdr:sp macro="" textlink="">
      <xdr:nvSpPr>
        <xdr:cNvPr id="729" name="楕円 728">
          <a:extLst>
            <a:ext uri="{FF2B5EF4-FFF2-40B4-BE49-F238E27FC236}">
              <a16:creationId xmlns:a16="http://schemas.microsoft.com/office/drawing/2014/main" id="{9B6A4F53-0F6D-492E-88D7-DB2A60164102}"/>
            </a:ext>
          </a:extLst>
        </xdr:cNvPr>
        <xdr:cNvSpPr/>
      </xdr:nvSpPr>
      <xdr:spPr>
        <a:xfrm>
          <a:off x="14541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34289</xdr:rowOff>
    </xdr:from>
    <xdr:to>
      <xdr:col>81</xdr:col>
      <xdr:colOff>50800</xdr:colOff>
      <xdr:row>82</xdr:row>
      <xdr:rowOff>45720</xdr:rowOff>
    </xdr:to>
    <xdr:cxnSp macro="">
      <xdr:nvCxnSpPr>
        <xdr:cNvPr id="730" name="直線コネクタ 729">
          <a:extLst>
            <a:ext uri="{FF2B5EF4-FFF2-40B4-BE49-F238E27FC236}">
              <a16:creationId xmlns:a16="http://schemas.microsoft.com/office/drawing/2014/main" id="{6BC6E0C5-36E9-4A30-8CA7-4961E97A3A73}"/>
            </a:ext>
          </a:extLst>
        </xdr:cNvPr>
        <xdr:cNvCxnSpPr/>
      </xdr:nvCxnSpPr>
      <xdr:spPr>
        <a:xfrm>
          <a:off x="14592300" y="140931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116839</xdr:rowOff>
    </xdr:from>
    <xdr:to>
      <xdr:col>72</xdr:col>
      <xdr:colOff>38100</xdr:colOff>
      <xdr:row>82</xdr:row>
      <xdr:rowOff>46989</xdr:rowOff>
    </xdr:to>
    <xdr:sp macro="" textlink="">
      <xdr:nvSpPr>
        <xdr:cNvPr id="731" name="楕円 730">
          <a:extLst>
            <a:ext uri="{FF2B5EF4-FFF2-40B4-BE49-F238E27FC236}">
              <a16:creationId xmlns:a16="http://schemas.microsoft.com/office/drawing/2014/main" id="{1B717FD5-8B8D-4456-B838-724999F5B667}"/>
            </a:ext>
          </a:extLst>
        </xdr:cNvPr>
        <xdr:cNvSpPr/>
      </xdr:nvSpPr>
      <xdr:spPr>
        <a:xfrm>
          <a:off x="13652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167639</xdr:rowOff>
    </xdr:from>
    <xdr:to>
      <xdr:col>76</xdr:col>
      <xdr:colOff>114300</xdr:colOff>
      <xdr:row>82</xdr:row>
      <xdr:rowOff>34289</xdr:rowOff>
    </xdr:to>
    <xdr:cxnSp macro="">
      <xdr:nvCxnSpPr>
        <xdr:cNvPr id="732" name="直線コネクタ 731">
          <a:extLst>
            <a:ext uri="{FF2B5EF4-FFF2-40B4-BE49-F238E27FC236}">
              <a16:creationId xmlns:a16="http://schemas.microsoft.com/office/drawing/2014/main" id="{048B46BE-98FE-4755-9889-B112803E941E}"/>
            </a:ext>
          </a:extLst>
        </xdr:cNvPr>
        <xdr:cNvCxnSpPr/>
      </xdr:nvCxnSpPr>
      <xdr:spPr>
        <a:xfrm>
          <a:off x="13703300" y="140550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33" name="n_1aveValue【消防施設】&#10;有形固定資産減価償却率">
          <a:extLst>
            <a:ext uri="{FF2B5EF4-FFF2-40B4-BE49-F238E27FC236}">
              <a16:creationId xmlns:a16="http://schemas.microsoft.com/office/drawing/2014/main" id="{34968102-7D53-476C-A395-B2B497DCB030}"/>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34" name="n_2aveValue【消防施設】&#10;有形固定資産減価償却率">
          <a:extLst>
            <a:ext uri="{FF2B5EF4-FFF2-40B4-BE49-F238E27FC236}">
              <a16:creationId xmlns:a16="http://schemas.microsoft.com/office/drawing/2014/main" id="{8ED54DE6-4D34-4F86-A9B7-974F592AC192}"/>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35" name="n_3aveValue【消防施設】&#10;有形固定資産減価償却率">
          <a:extLst>
            <a:ext uri="{FF2B5EF4-FFF2-40B4-BE49-F238E27FC236}">
              <a16:creationId xmlns:a16="http://schemas.microsoft.com/office/drawing/2014/main" id="{6C0DDAEB-CF3E-440E-A6E8-3FF39854253C}"/>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36" name="n_4aveValue【消防施設】&#10;有形固定資産減価償却率">
          <a:extLst>
            <a:ext uri="{FF2B5EF4-FFF2-40B4-BE49-F238E27FC236}">
              <a16:creationId xmlns:a16="http://schemas.microsoft.com/office/drawing/2014/main" id="{AC32A96B-B177-4F2C-B5C5-88DF69194D5B}"/>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113047</xdr:rowOff>
    </xdr:from>
    <xdr:ext cx="405111" cy="259045"/>
    <xdr:sp macro="" textlink="">
      <xdr:nvSpPr>
        <xdr:cNvPr id="737" name="n_1mainValue【消防施設】&#10;有形固定資産減価償却率">
          <a:extLst>
            <a:ext uri="{FF2B5EF4-FFF2-40B4-BE49-F238E27FC236}">
              <a16:creationId xmlns:a16="http://schemas.microsoft.com/office/drawing/2014/main" id="{E05FE905-8E52-43DE-B905-069AF10E2D3A}"/>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101616</xdr:rowOff>
    </xdr:from>
    <xdr:ext cx="405111" cy="259045"/>
    <xdr:sp macro="" textlink="">
      <xdr:nvSpPr>
        <xdr:cNvPr id="738" name="n_2mainValue【消防施設】&#10;有形固定資産減価償却率">
          <a:extLst>
            <a:ext uri="{FF2B5EF4-FFF2-40B4-BE49-F238E27FC236}">
              <a16:creationId xmlns:a16="http://schemas.microsoft.com/office/drawing/2014/main" id="{54402C15-C877-402B-9902-F00D7475EB3A}"/>
            </a:ext>
          </a:extLst>
        </xdr:cNvPr>
        <xdr:cNvSpPr txBox="1"/>
      </xdr:nvSpPr>
      <xdr:spPr>
        <a:xfrm>
          <a:off x="14389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63516</xdr:rowOff>
    </xdr:from>
    <xdr:ext cx="405111" cy="259045"/>
    <xdr:sp macro="" textlink="">
      <xdr:nvSpPr>
        <xdr:cNvPr id="739" name="n_3mainValue【消防施設】&#10;有形固定資産減価償却率">
          <a:extLst>
            <a:ext uri="{FF2B5EF4-FFF2-40B4-BE49-F238E27FC236}">
              <a16:creationId xmlns:a16="http://schemas.microsoft.com/office/drawing/2014/main" id="{E7929BA3-2280-40AE-9D60-A18E4DCA8CA2}"/>
            </a:ext>
          </a:extLst>
        </xdr:cNvPr>
        <xdr:cNvSpPr txBox="1"/>
      </xdr:nvSpPr>
      <xdr:spPr>
        <a:xfrm>
          <a:off x="13500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0" name="正方形/長方形 739">
          <a:extLst>
            <a:ext uri="{FF2B5EF4-FFF2-40B4-BE49-F238E27FC236}">
              <a16:creationId xmlns:a16="http://schemas.microsoft.com/office/drawing/2014/main" id="{DEFB41C1-0784-430F-9037-6DCCC38F06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1" name="正方形/長方形 740">
          <a:extLst>
            <a:ext uri="{FF2B5EF4-FFF2-40B4-BE49-F238E27FC236}">
              <a16:creationId xmlns:a16="http://schemas.microsoft.com/office/drawing/2014/main" id="{0EFF5567-0B88-4CBA-9FFE-3E39A8A7CE9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2" name="正方形/長方形 741">
          <a:extLst>
            <a:ext uri="{FF2B5EF4-FFF2-40B4-BE49-F238E27FC236}">
              <a16:creationId xmlns:a16="http://schemas.microsoft.com/office/drawing/2014/main" id="{AB646CA3-82F6-48C0-9774-B63F702FFB4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3" name="正方形/長方形 742">
          <a:extLst>
            <a:ext uri="{FF2B5EF4-FFF2-40B4-BE49-F238E27FC236}">
              <a16:creationId xmlns:a16="http://schemas.microsoft.com/office/drawing/2014/main" id="{4C03CB6B-FF75-4AAB-AC8D-C8AE08917F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4" name="正方形/長方形 743">
          <a:extLst>
            <a:ext uri="{FF2B5EF4-FFF2-40B4-BE49-F238E27FC236}">
              <a16:creationId xmlns:a16="http://schemas.microsoft.com/office/drawing/2014/main" id="{0C8526C8-59AA-4AAD-9477-F62874295F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5" name="正方形/長方形 744">
          <a:extLst>
            <a:ext uri="{FF2B5EF4-FFF2-40B4-BE49-F238E27FC236}">
              <a16:creationId xmlns:a16="http://schemas.microsoft.com/office/drawing/2014/main" id="{92A7CAD3-5F61-4782-AB33-ED324A4C4A9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6" name="正方形/長方形 745">
          <a:extLst>
            <a:ext uri="{FF2B5EF4-FFF2-40B4-BE49-F238E27FC236}">
              <a16:creationId xmlns:a16="http://schemas.microsoft.com/office/drawing/2014/main" id="{FB01DBD3-4083-4FDF-97F4-0A0296C4E0D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7" name="正方形/長方形 746">
          <a:extLst>
            <a:ext uri="{FF2B5EF4-FFF2-40B4-BE49-F238E27FC236}">
              <a16:creationId xmlns:a16="http://schemas.microsoft.com/office/drawing/2014/main" id="{FA1CD9EB-39D1-4532-9F6F-24E7F6962CF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8" name="テキスト ボックス 747">
          <a:extLst>
            <a:ext uri="{FF2B5EF4-FFF2-40B4-BE49-F238E27FC236}">
              <a16:creationId xmlns:a16="http://schemas.microsoft.com/office/drawing/2014/main" id="{22739B02-8387-41EF-A4A7-3EB7DDCA6A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9" name="直線コネクタ 748">
          <a:extLst>
            <a:ext uri="{FF2B5EF4-FFF2-40B4-BE49-F238E27FC236}">
              <a16:creationId xmlns:a16="http://schemas.microsoft.com/office/drawing/2014/main" id="{40FE262F-1A1A-4D22-8A67-F2DEEE97F5F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50" name="直線コネクタ 749">
          <a:extLst>
            <a:ext uri="{FF2B5EF4-FFF2-40B4-BE49-F238E27FC236}">
              <a16:creationId xmlns:a16="http://schemas.microsoft.com/office/drawing/2014/main" id="{5D17C3C4-ED25-4CF8-841C-4DB596FF0FC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51" name="テキスト ボックス 750">
          <a:extLst>
            <a:ext uri="{FF2B5EF4-FFF2-40B4-BE49-F238E27FC236}">
              <a16:creationId xmlns:a16="http://schemas.microsoft.com/office/drawing/2014/main" id="{4905378E-8897-487F-BB3B-A3220DB6911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52" name="直線コネクタ 751">
          <a:extLst>
            <a:ext uri="{FF2B5EF4-FFF2-40B4-BE49-F238E27FC236}">
              <a16:creationId xmlns:a16="http://schemas.microsoft.com/office/drawing/2014/main" id="{71BA058D-BACC-4D0B-809E-40619D1EE74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3" name="テキスト ボックス 752">
          <a:extLst>
            <a:ext uri="{FF2B5EF4-FFF2-40B4-BE49-F238E27FC236}">
              <a16:creationId xmlns:a16="http://schemas.microsoft.com/office/drawing/2014/main" id="{435A3E3E-F5AB-432D-851F-93CE263B3EC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4" name="直線コネクタ 753">
          <a:extLst>
            <a:ext uri="{FF2B5EF4-FFF2-40B4-BE49-F238E27FC236}">
              <a16:creationId xmlns:a16="http://schemas.microsoft.com/office/drawing/2014/main" id="{8C1F9468-BFC8-4C9B-BBD8-19B4D32E2E0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5" name="テキスト ボックス 754">
          <a:extLst>
            <a:ext uri="{FF2B5EF4-FFF2-40B4-BE49-F238E27FC236}">
              <a16:creationId xmlns:a16="http://schemas.microsoft.com/office/drawing/2014/main" id="{E95EA385-881C-4E1A-8C65-0B12C06B8D2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56" name="直線コネクタ 755">
          <a:extLst>
            <a:ext uri="{FF2B5EF4-FFF2-40B4-BE49-F238E27FC236}">
              <a16:creationId xmlns:a16="http://schemas.microsoft.com/office/drawing/2014/main" id="{100AF514-0842-45D3-8356-82F25E8A074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57" name="テキスト ボックス 756">
          <a:extLst>
            <a:ext uri="{FF2B5EF4-FFF2-40B4-BE49-F238E27FC236}">
              <a16:creationId xmlns:a16="http://schemas.microsoft.com/office/drawing/2014/main" id="{26D6679B-D382-4BA4-95FF-B55EB08E0EB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58" name="直線コネクタ 757">
          <a:extLst>
            <a:ext uri="{FF2B5EF4-FFF2-40B4-BE49-F238E27FC236}">
              <a16:creationId xmlns:a16="http://schemas.microsoft.com/office/drawing/2014/main" id="{8AD4535B-B365-4DDE-B4B2-DDDF23F8FF5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59" name="テキスト ボックス 758">
          <a:extLst>
            <a:ext uri="{FF2B5EF4-FFF2-40B4-BE49-F238E27FC236}">
              <a16:creationId xmlns:a16="http://schemas.microsoft.com/office/drawing/2014/main" id="{485FF4C6-E7A4-4B52-8FAF-5840634FCB9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60" name="直線コネクタ 759">
          <a:extLst>
            <a:ext uri="{FF2B5EF4-FFF2-40B4-BE49-F238E27FC236}">
              <a16:creationId xmlns:a16="http://schemas.microsoft.com/office/drawing/2014/main" id="{C1FFC72B-1CB6-418F-B5CE-0A87B52C9F8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61" name="テキスト ボックス 760">
          <a:extLst>
            <a:ext uri="{FF2B5EF4-FFF2-40B4-BE49-F238E27FC236}">
              <a16:creationId xmlns:a16="http://schemas.microsoft.com/office/drawing/2014/main" id="{03CD049B-6336-4C17-8F8E-091D7FA9232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2" name="直線コネクタ 761">
          <a:extLst>
            <a:ext uri="{FF2B5EF4-FFF2-40B4-BE49-F238E27FC236}">
              <a16:creationId xmlns:a16="http://schemas.microsoft.com/office/drawing/2014/main" id="{056536A0-C377-47C1-8317-CD2CC299CE5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3" name="テキスト ボックス 762">
          <a:extLst>
            <a:ext uri="{FF2B5EF4-FFF2-40B4-BE49-F238E27FC236}">
              <a16:creationId xmlns:a16="http://schemas.microsoft.com/office/drawing/2014/main" id="{5C57C223-00D2-4EBD-B5D9-D53A5C38E76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4" name="【消防施設】&#10;一人当たり面積グラフ枠">
          <a:extLst>
            <a:ext uri="{FF2B5EF4-FFF2-40B4-BE49-F238E27FC236}">
              <a16:creationId xmlns:a16="http://schemas.microsoft.com/office/drawing/2014/main" id="{47CBF5AE-E170-4516-B0C9-90B12456273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65" name="直線コネクタ 764">
          <a:extLst>
            <a:ext uri="{FF2B5EF4-FFF2-40B4-BE49-F238E27FC236}">
              <a16:creationId xmlns:a16="http://schemas.microsoft.com/office/drawing/2014/main" id="{0C3BC558-DAFB-401A-AF29-E61F0BA65BA3}"/>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66" name="【消防施設】&#10;一人当たり面積最小値テキスト">
          <a:extLst>
            <a:ext uri="{FF2B5EF4-FFF2-40B4-BE49-F238E27FC236}">
              <a16:creationId xmlns:a16="http://schemas.microsoft.com/office/drawing/2014/main" id="{A1AF575B-D802-4672-8840-1B97FAD2BE42}"/>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67" name="直線コネクタ 766">
          <a:extLst>
            <a:ext uri="{FF2B5EF4-FFF2-40B4-BE49-F238E27FC236}">
              <a16:creationId xmlns:a16="http://schemas.microsoft.com/office/drawing/2014/main" id="{461D6DF4-6ED6-4449-A5D5-7E979AF0657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68" name="【消防施設】&#10;一人当たり面積最大値テキスト">
          <a:extLst>
            <a:ext uri="{FF2B5EF4-FFF2-40B4-BE49-F238E27FC236}">
              <a16:creationId xmlns:a16="http://schemas.microsoft.com/office/drawing/2014/main" id="{FE6D93E9-80D2-48DF-A0E4-4572909745C9}"/>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69" name="直線コネクタ 768">
          <a:extLst>
            <a:ext uri="{FF2B5EF4-FFF2-40B4-BE49-F238E27FC236}">
              <a16:creationId xmlns:a16="http://schemas.microsoft.com/office/drawing/2014/main" id="{2FB7A4C2-EE85-44CB-87D3-24B8B7A3884A}"/>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70" name="【消防施設】&#10;一人当たり面積平均値テキスト">
          <a:extLst>
            <a:ext uri="{FF2B5EF4-FFF2-40B4-BE49-F238E27FC236}">
              <a16:creationId xmlns:a16="http://schemas.microsoft.com/office/drawing/2014/main" id="{15984608-DC5C-4A52-B3A5-10483FD40A5B}"/>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71" name="フローチャート: 判断 770">
          <a:extLst>
            <a:ext uri="{FF2B5EF4-FFF2-40B4-BE49-F238E27FC236}">
              <a16:creationId xmlns:a16="http://schemas.microsoft.com/office/drawing/2014/main" id="{F23D2423-C8E4-48EE-8842-54DE96BCF88C}"/>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72" name="フローチャート: 判断 771">
          <a:extLst>
            <a:ext uri="{FF2B5EF4-FFF2-40B4-BE49-F238E27FC236}">
              <a16:creationId xmlns:a16="http://schemas.microsoft.com/office/drawing/2014/main" id="{036DB81C-97DB-46D3-A71D-03A01227D73F}"/>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73" name="フローチャート: 判断 772">
          <a:extLst>
            <a:ext uri="{FF2B5EF4-FFF2-40B4-BE49-F238E27FC236}">
              <a16:creationId xmlns:a16="http://schemas.microsoft.com/office/drawing/2014/main" id="{79CCC51C-5AF7-45FA-A750-14AF3235EFBE}"/>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74" name="フローチャート: 判断 773">
          <a:extLst>
            <a:ext uri="{FF2B5EF4-FFF2-40B4-BE49-F238E27FC236}">
              <a16:creationId xmlns:a16="http://schemas.microsoft.com/office/drawing/2014/main" id="{3191232E-4E4E-4B46-821C-3A117740E276}"/>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75" name="フローチャート: 判断 774">
          <a:extLst>
            <a:ext uri="{FF2B5EF4-FFF2-40B4-BE49-F238E27FC236}">
              <a16:creationId xmlns:a16="http://schemas.microsoft.com/office/drawing/2014/main" id="{B0B2C2AC-A48E-48E2-AE5D-F1A56D4FFE56}"/>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16E284A1-48E8-43E5-B56F-F852B763E26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9EBFB02F-1DE2-44D2-9F9A-41D46828324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1BF9A771-6F8A-443D-9B95-530452DB1EE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766C86A3-AC10-426C-BD79-353C422A622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2EDFC934-611C-43C8-9922-03CD7B00BF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5262</xdr:rowOff>
    </xdr:from>
    <xdr:to>
      <xdr:col>116</xdr:col>
      <xdr:colOff>114300</xdr:colOff>
      <xdr:row>83</xdr:row>
      <xdr:rowOff>106862</xdr:rowOff>
    </xdr:to>
    <xdr:sp macro="" textlink="">
      <xdr:nvSpPr>
        <xdr:cNvPr id="781" name="楕円 780">
          <a:extLst>
            <a:ext uri="{FF2B5EF4-FFF2-40B4-BE49-F238E27FC236}">
              <a16:creationId xmlns:a16="http://schemas.microsoft.com/office/drawing/2014/main" id="{E3647F42-5BD2-499A-8DCD-A7D8ACA9DE00}"/>
            </a:ext>
          </a:extLst>
        </xdr:cNvPr>
        <xdr:cNvSpPr/>
      </xdr:nvSpPr>
      <xdr:spPr>
        <a:xfrm>
          <a:off x="221107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28139</xdr:rowOff>
    </xdr:from>
    <xdr:ext cx="469744" cy="259045"/>
    <xdr:sp macro="" textlink="">
      <xdr:nvSpPr>
        <xdr:cNvPr id="782" name="【消防施設】&#10;一人当たり面積該当値テキスト">
          <a:extLst>
            <a:ext uri="{FF2B5EF4-FFF2-40B4-BE49-F238E27FC236}">
              <a16:creationId xmlns:a16="http://schemas.microsoft.com/office/drawing/2014/main" id="{2ED913EE-3798-4BF3-BA15-7C904C3742B6}"/>
            </a:ext>
          </a:extLst>
        </xdr:cNvPr>
        <xdr:cNvSpPr txBox="1"/>
      </xdr:nvSpPr>
      <xdr:spPr>
        <a:xfrm>
          <a:off x="22199600" y="1408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13426</xdr:rowOff>
    </xdr:from>
    <xdr:to>
      <xdr:col>112</xdr:col>
      <xdr:colOff>38100</xdr:colOff>
      <xdr:row>83</xdr:row>
      <xdr:rowOff>115026</xdr:rowOff>
    </xdr:to>
    <xdr:sp macro="" textlink="">
      <xdr:nvSpPr>
        <xdr:cNvPr id="783" name="楕円 782">
          <a:extLst>
            <a:ext uri="{FF2B5EF4-FFF2-40B4-BE49-F238E27FC236}">
              <a16:creationId xmlns:a16="http://schemas.microsoft.com/office/drawing/2014/main" id="{27F2DF69-AEE2-4CD3-AE46-21472F51AF73}"/>
            </a:ext>
          </a:extLst>
        </xdr:cNvPr>
        <xdr:cNvSpPr/>
      </xdr:nvSpPr>
      <xdr:spPr>
        <a:xfrm>
          <a:off x="21272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56062</xdr:rowOff>
    </xdr:from>
    <xdr:to>
      <xdr:col>116</xdr:col>
      <xdr:colOff>63500</xdr:colOff>
      <xdr:row>83</xdr:row>
      <xdr:rowOff>64226</xdr:rowOff>
    </xdr:to>
    <xdr:cxnSp macro="">
      <xdr:nvCxnSpPr>
        <xdr:cNvPr id="784" name="直線コネクタ 783">
          <a:extLst>
            <a:ext uri="{FF2B5EF4-FFF2-40B4-BE49-F238E27FC236}">
              <a16:creationId xmlns:a16="http://schemas.microsoft.com/office/drawing/2014/main" id="{68E6B12D-C35A-4B2E-B1D9-681C3FFFD459}"/>
            </a:ext>
          </a:extLst>
        </xdr:cNvPr>
        <xdr:cNvCxnSpPr/>
      </xdr:nvCxnSpPr>
      <xdr:spPr>
        <a:xfrm flipV="1">
          <a:off x="21323300" y="1428641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24856</xdr:rowOff>
    </xdr:from>
    <xdr:to>
      <xdr:col>107</xdr:col>
      <xdr:colOff>101600</xdr:colOff>
      <xdr:row>83</xdr:row>
      <xdr:rowOff>126456</xdr:rowOff>
    </xdr:to>
    <xdr:sp macro="" textlink="">
      <xdr:nvSpPr>
        <xdr:cNvPr id="785" name="楕円 784">
          <a:extLst>
            <a:ext uri="{FF2B5EF4-FFF2-40B4-BE49-F238E27FC236}">
              <a16:creationId xmlns:a16="http://schemas.microsoft.com/office/drawing/2014/main" id="{00426051-86AE-4E28-A2E9-87EF9ADA37AE}"/>
            </a:ext>
          </a:extLst>
        </xdr:cNvPr>
        <xdr:cNvSpPr/>
      </xdr:nvSpPr>
      <xdr:spPr>
        <a:xfrm>
          <a:off x="20383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64226</xdr:rowOff>
    </xdr:from>
    <xdr:to>
      <xdr:col>111</xdr:col>
      <xdr:colOff>177800</xdr:colOff>
      <xdr:row>83</xdr:row>
      <xdr:rowOff>75656</xdr:rowOff>
    </xdr:to>
    <xdr:cxnSp macro="">
      <xdr:nvCxnSpPr>
        <xdr:cNvPr id="786" name="直線コネクタ 785">
          <a:extLst>
            <a:ext uri="{FF2B5EF4-FFF2-40B4-BE49-F238E27FC236}">
              <a16:creationId xmlns:a16="http://schemas.microsoft.com/office/drawing/2014/main" id="{17B3F0F1-874A-4EE4-A5A6-79ECD4DAADB4}"/>
            </a:ext>
          </a:extLst>
        </xdr:cNvPr>
        <xdr:cNvCxnSpPr/>
      </xdr:nvCxnSpPr>
      <xdr:spPr>
        <a:xfrm flipV="1">
          <a:off x="20434300" y="1429457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37919</xdr:rowOff>
    </xdr:from>
    <xdr:to>
      <xdr:col>102</xdr:col>
      <xdr:colOff>165100</xdr:colOff>
      <xdr:row>83</xdr:row>
      <xdr:rowOff>139519</xdr:rowOff>
    </xdr:to>
    <xdr:sp macro="" textlink="">
      <xdr:nvSpPr>
        <xdr:cNvPr id="787" name="楕円 786">
          <a:extLst>
            <a:ext uri="{FF2B5EF4-FFF2-40B4-BE49-F238E27FC236}">
              <a16:creationId xmlns:a16="http://schemas.microsoft.com/office/drawing/2014/main" id="{450E81C5-4135-419D-B524-5901D6CCBF88}"/>
            </a:ext>
          </a:extLst>
        </xdr:cNvPr>
        <xdr:cNvSpPr/>
      </xdr:nvSpPr>
      <xdr:spPr>
        <a:xfrm>
          <a:off x="19494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75656</xdr:rowOff>
    </xdr:from>
    <xdr:to>
      <xdr:col>107</xdr:col>
      <xdr:colOff>50800</xdr:colOff>
      <xdr:row>83</xdr:row>
      <xdr:rowOff>88719</xdr:rowOff>
    </xdr:to>
    <xdr:cxnSp macro="">
      <xdr:nvCxnSpPr>
        <xdr:cNvPr id="788" name="直線コネクタ 787">
          <a:extLst>
            <a:ext uri="{FF2B5EF4-FFF2-40B4-BE49-F238E27FC236}">
              <a16:creationId xmlns:a16="http://schemas.microsoft.com/office/drawing/2014/main" id="{E3922CF2-0347-41F8-BF79-991D784B05FA}"/>
            </a:ext>
          </a:extLst>
        </xdr:cNvPr>
        <xdr:cNvCxnSpPr/>
      </xdr:nvCxnSpPr>
      <xdr:spPr>
        <a:xfrm flipV="1">
          <a:off x="19545300" y="143060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89" name="n_1aveValue【消防施設】&#10;一人当たり面積">
          <a:extLst>
            <a:ext uri="{FF2B5EF4-FFF2-40B4-BE49-F238E27FC236}">
              <a16:creationId xmlns:a16="http://schemas.microsoft.com/office/drawing/2014/main" id="{C7494955-1367-429C-A225-FF0EA69EDADB}"/>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90" name="n_2aveValue【消防施設】&#10;一人当たり面積">
          <a:extLst>
            <a:ext uri="{FF2B5EF4-FFF2-40B4-BE49-F238E27FC236}">
              <a16:creationId xmlns:a16="http://schemas.microsoft.com/office/drawing/2014/main" id="{4B721FE3-1BC8-48EE-BDB8-4921E844FB38}"/>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91" name="n_3aveValue【消防施設】&#10;一人当たり面積">
          <a:extLst>
            <a:ext uri="{FF2B5EF4-FFF2-40B4-BE49-F238E27FC236}">
              <a16:creationId xmlns:a16="http://schemas.microsoft.com/office/drawing/2014/main" id="{9CD4FAC8-80CC-43DE-8170-00D4ADA847AE}"/>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92" name="n_4aveValue【消防施設】&#10;一人当たり面積">
          <a:extLst>
            <a:ext uri="{FF2B5EF4-FFF2-40B4-BE49-F238E27FC236}">
              <a16:creationId xmlns:a16="http://schemas.microsoft.com/office/drawing/2014/main" id="{2427FE3B-CEA6-4761-A4DE-E06C527C040C}"/>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131553</xdr:rowOff>
    </xdr:from>
    <xdr:ext cx="469744" cy="259045"/>
    <xdr:sp macro="" textlink="">
      <xdr:nvSpPr>
        <xdr:cNvPr id="793" name="n_1mainValue【消防施設】&#10;一人当たり面積">
          <a:extLst>
            <a:ext uri="{FF2B5EF4-FFF2-40B4-BE49-F238E27FC236}">
              <a16:creationId xmlns:a16="http://schemas.microsoft.com/office/drawing/2014/main" id="{21F66616-BD36-417D-9B02-69A85EB7B995}"/>
            </a:ext>
          </a:extLst>
        </xdr:cNvPr>
        <xdr:cNvSpPr txBox="1"/>
      </xdr:nvSpPr>
      <xdr:spPr>
        <a:xfrm>
          <a:off x="21075727" y="1401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142983</xdr:rowOff>
    </xdr:from>
    <xdr:ext cx="469744" cy="259045"/>
    <xdr:sp macro="" textlink="">
      <xdr:nvSpPr>
        <xdr:cNvPr id="794" name="n_2mainValue【消防施設】&#10;一人当たり面積">
          <a:extLst>
            <a:ext uri="{FF2B5EF4-FFF2-40B4-BE49-F238E27FC236}">
              <a16:creationId xmlns:a16="http://schemas.microsoft.com/office/drawing/2014/main" id="{F935ADDE-B683-4BED-BE54-B3E0F2E9C725}"/>
            </a:ext>
          </a:extLst>
        </xdr:cNvPr>
        <xdr:cNvSpPr txBox="1"/>
      </xdr:nvSpPr>
      <xdr:spPr>
        <a:xfrm>
          <a:off x="20199427" y="140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156046</xdr:rowOff>
    </xdr:from>
    <xdr:ext cx="469744" cy="259045"/>
    <xdr:sp macro="" textlink="">
      <xdr:nvSpPr>
        <xdr:cNvPr id="795" name="n_3mainValue【消防施設】&#10;一人当たり面積">
          <a:extLst>
            <a:ext uri="{FF2B5EF4-FFF2-40B4-BE49-F238E27FC236}">
              <a16:creationId xmlns:a16="http://schemas.microsoft.com/office/drawing/2014/main" id="{283BB908-9B35-49A3-B23D-F8322F9A5291}"/>
            </a:ext>
          </a:extLst>
        </xdr:cNvPr>
        <xdr:cNvSpPr txBox="1"/>
      </xdr:nvSpPr>
      <xdr:spPr>
        <a:xfrm>
          <a:off x="19310427" y="1404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6" name="正方形/長方形 795">
          <a:extLst>
            <a:ext uri="{FF2B5EF4-FFF2-40B4-BE49-F238E27FC236}">
              <a16:creationId xmlns:a16="http://schemas.microsoft.com/office/drawing/2014/main" id="{E20FB8B9-C24C-476C-AB4C-4E5A4643D2B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7" name="正方形/長方形 796">
          <a:extLst>
            <a:ext uri="{FF2B5EF4-FFF2-40B4-BE49-F238E27FC236}">
              <a16:creationId xmlns:a16="http://schemas.microsoft.com/office/drawing/2014/main" id="{BD261BA2-DEBF-400D-B918-A6EC066E96D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8" name="正方形/長方形 797">
          <a:extLst>
            <a:ext uri="{FF2B5EF4-FFF2-40B4-BE49-F238E27FC236}">
              <a16:creationId xmlns:a16="http://schemas.microsoft.com/office/drawing/2014/main" id="{B1C1FAE0-E02F-438E-B246-5048BCD9CF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9" name="正方形/長方形 798">
          <a:extLst>
            <a:ext uri="{FF2B5EF4-FFF2-40B4-BE49-F238E27FC236}">
              <a16:creationId xmlns:a16="http://schemas.microsoft.com/office/drawing/2014/main" id="{598A7020-A2EA-4140-94B5-0BA76EA3B2F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0" name="正方形/長方形 799">
          <a:extLst>
            <a:ext uri="{FF2B5EF4-FFF2-40B4-BE49-F238E27FC236}">
              <a16:creationId xmlns:a16="http://schemas.microsoft.com/office/drawing/2014/main" id="{7ED806A7-3200-4538-A4CF-98A39D57461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1" name="正方形/長方形 800">
          <a:extLst>
            <a:ext uri="{FF2B5EF4-FFF2-40B4-BE49-F238E27FC236}">
              <a16:creationId xmlns:a16="http://schemas.microsoft.com/office/drawing/2014/main" id="{9A10AA3E-59EE-4695-BC6F-F52A2CE87EB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2" name="正方形/長方形 801">
          <a:extLst>
            <a:ext uri="{FF2B5EF4-FFF2-40B4-BE49-F238E27FC236}">
              <a16:creationId xmlns:a16="http://schemas.microsoft.com/office/drawing/2014/main" id="{66D8C791-1B40-4049-A064-CA12FCD3920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3" name="正方形/長方形 802">
          <a:extLst>
            <a:ext uri="{FF2B5EF4-FFF2-40B4-BE49-F238E27FC236}">
              <a16:creationId xmlns:a16="http://schemas.microsoft.com/office/drawing/2014/main" id="{61C07D07-D1D1-4CDC-B478-19D7D2C38DB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4" name="テキスト ボックス 803">
          <a:extLst>
            <a:ext uri="{FF2B5EF4-FFF2-40B4-BE49-F238E27FC236}">
              <a16:creationId xmlns:a16="http://schemas.microsoft.com/office/drawing/2014/main" id="{9261AE8D-7203-45A2-B462-560053B4BCA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5" name="直線コネクタ 804">
          <a:extLst>
            <a:ext uri="{FF2B5EF4-FFF2-40B4-BE49-F238E27FC236}">
              <a16:creationId xmlns:a16="http://schemas.microsoft.com/office/drawing/2014/main" id="{C8A54068-065D-4FF2-847E-04C6A7428EF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6" name="テキスト ボックス 805">
          <a:extLst>
            <a:ext uri="{FF2B5EF4-FFF2-40B4-BE49-F238E27FC236}">
              <a16:creationId xmlns:a16="http://schemas.microsoft.com/office/drawing/2014/main" id="{37966251-737E-4754-8145-9FC20214EC4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7" name="直線コネクタ 806">
          <a:extLst>
            <a:ext uri="{FF2B5EF4-FFF2-40B4-BE49-F238E27FC236}">
              <a16:creationId xmlns:a16="http://schemas.microsoft.com/office/drawing/2014/main" id="{08BB342C-11B4-491A-A646-64693EA4835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6FACF534-487D-4C28-B1C2-EA4573AB446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9" name="直線コネクタ 808">
          <a:extLst>
            <a:ext uri="{FF2B5EF4-FFF2-40B4-BE49-F238E27FC236}">
              <a16:creationId xmlns:a16="http://schemas.microsoft.com/office/drawing/2014/main" id="{AF64EB64-2BDC-4C7A-938B-236AFD99064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10" name="テキスト ボックス 809">
          <a:extLst>
            <a:ext uri="{FF2B5EF4-FFF2-40B4-BE49-F238E27FC236}">
              <a16:creationId xmlns:a16="http://schemas.microsoft.com/office/drawing/2014/main" id="{9011F09D-A5B9-4432-9220-F5791D3B983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1" name="直線コネクタ 810">
          <a:extLst>
            <a:ext uri="{FF2B5EF4-FFF2-40B4-BE49-F238E27FC236}">
              <a16:creationId xmlns:a16="http://schemas.microsoft.com/office/drawing/2014/main" id="{F49C9C80-5544-45DE-9A88-CA830ED96E0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2" name="テキスト ボックス 811">
          <a:extLst>
            <a:ext uri="{FF2B5EF4-FFF2-40B4-BE49-F238E27FC236}">
              <a16:creationId xmlns:a16="http://schemas.microsoft.com/office/drawing/2014/main" id="{3595E871-E877-48DF-9BC2-36DDD609B0E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3" name="直線コネクタ 812">
          <a:extLst>
            <a:ext uri="{FF2B5EF4-FFF2-40B4-BE49-F238E27FC236}">
              <a16:creationId xmlns:a16="http://schemas.microsoft.com/office/drawing/2014/main" id="{181EB34D-0955-49A8-AA21-9681C738A43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4" name="テキスト ボックス 813">
          <a:extLst>
            <a:ext uri="{FF2B5EF4-FFF2-40B4-BE49-F238E27FC236}">
              <a16:creationId xmlns:a16="http://schemas.microsoft.com/office/drawing/2014/main" id="{86781690-3749-459F-8D46-E007C84EE3A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5" name="直線コネクタ 814">
          <a:extLst>
            <a:ext uri="{FF2B5EF4-FFF2-40B4-BE49-F238E27FC236}">
              <a16:creationId xmlns:a16="http://schemas.microsoft.com/office/drawing/2014/main" id="{B4864E0F-6CB5-43B4-8E67-47297C7BBD0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16" name="テキスト ボックス 815">
          <a:extLst>
            <a:ext uri="{FF2B5EF4-FFF2-40B4-BE49-F238E27FC236}">
              <a16:creationId xmlns:a16="http://schemas.microsoft.com/office/drawing/2014/main" id="{7F36F1FE-C659-437A-B7BA-C81D5067D954}"/>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7" name="直線コネクタ 816">
          <a:extLst>
            <a:ext uri="{FF2B5EF4-FFF2-40B4-BE49-F238E27FC236}">
              <a16:creationId xmlns:a16="http://schemas.microsoft.com/office/drawing/2014/main" id="{F2E3955D-EA0E-4F8A-9357-C8ED3BC0BD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8" name="【庁舎】&#10;有形固定資産減価償却率グラフ枠">
          <a:extLst>
            <a:ext uri="{FF2B5EF4-FFF2-40B4-BE49-F238E27FC236}">
              <a16:creationId xmlns:a16="http://schemas.microsoft.com/office/drawing/2014/main" id="{66F70FCC-C0A2-430F-987C-82D81C8FA24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19" name="直線コネクタ 818">
          <a:extLst>
            <a:ext uri="{FF2B5EF4-FFF2-40B4-BE49-F238E27FC236}">
              <a16:creationId xmlns:a16="http://schemas.microsoft.com/office/drawing/2014/main" id="{61E13ABC-8B1D-430F-9A88-3F0C3DE363B1}"/>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20" name="【庁舎】&#10;有形固定資産減価償却率最小値テキスト">
          <a:extLst>
            <a:ext uri="{FF2B5EF4-FFF2-40B4-BE49-F238E27FC236}">
              <a16:creationId xmlns:a16="http://schemas.microsoft.com/office/drawing/2014/main" id="{809D64D4-10C0-44BB-9FF5-E7091140709A}"/>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21" name="直線コネクタ 820">
          <a:extLst>
            <a:ext uri="{FF2B5EF4-FFF2-40B4-BE49-F238E27FC236}">
              <a16:creationId xmlns:a16="http://schemas.microsoft.com/office/drawing/2014/main" id="{FB2D6AD7-4C0F-435D-AE23-329916551D26}"/>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22" name="【庁舎】&#10;有形固定資産減価償却率最大値テキスト">
          <a:extLst>
            <a:ext uri="{FF2B5EF4-FFF2-40B4-BE49-F238E27FC236}">
              <a16:creationId xmlns:a16="http://schemas.microsoft.com/office/drawing/2014/main" id="{14690A94-82FA-43BD-9D80-01C372AA544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23" name="直線コネクタ 822">
          <a:extLst>
            <a:ext uri="{FF2B5EF4-FFF2-40B4-BE49-F238E27FC236}">
              <a16:creationId xmlns:a16="http://schemas.microsoft.com/office/drawing/2014/main" id="{086B2F27-49D9-45D7-B289-DD8BAED77C5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24" name="【庁舎】&#10;有形固定資産減価償却率平均値テキスト">
          <a:extLst>
            <a:ext uri="{FF2B5EF4-FFF2-40B4-BE49-F238E27FC236}">
              <a16:creationId xmlns:a16="http://schemas.microsoft.com/office/drawing/2014/main" id="{45874591-3BEA-4B50-BA46-E087B2C21A1A}"/>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25" name="フローチャート: 判断 824">
          <a:extLst>
            <a:ext uri="{FF2B5EF4-FFF2-40B4-BE49-F238E27FC236}">
              <a16:creationId xmlns:a16="http://schemas.microsoft.com/office/drawing/2014/main" id="{96374948-F76A-4A00-A927-9A878A8D6539}"/>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26" name="フローチャート: 判断 825">
          <a:extLst>
            <a:ext uri="{FF2B5EF4-FFF2-40B4-BE49-F238E27FC236}">
              <a16:creationId xmlns:a16="http://schemas.microsoft.com/office/drawing/2014/main" id="{690AEE88-B83F-4A4C-83CE-461A6C2B87DE}"/>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27" name="フローチャート: 判断 826">
          <a:extLst>
            <a:ext uri="{FF2B5EF4-FFF2-40B4-BE49-F238E27FC236}">
              <a16:creationId xmlns:a16="http://schemas.microsoft.com/office/drawing/2014/main" id="{EFBFDCCE-9FE6-436A-BED9-5D626B9BA368}"/>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28" name="フローチャート: 判断 827">
          <a:extLst>
            <a:ext uri="{FF2B5EF4-FFF2-40B4-BE49-F238E27FC236}">
              <a16:creationId xmlns:a16="http://schemas.microsoft.com/office/drawing/2014/main" id="{A85D152E-CC98-47D3-9E5C-C79A5E9FAC6E}"/>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29" name="フローチャート: 判断 828">
          <a:extLst>
            <a:ext uri="{FF2B5EF4-FFF2-40B4-BE49-F238E27FC236}">
              <a16:creationId xmlns:a16="http://schemas.microsoft.com/office/drawing/2014/main" id="{3D384C9B-3E6C-4D7A-9ED9-FCA0AAC498FA}"/>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40EF6BB-3263-43B7-97E4-D948E0E7E37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5092C5F-CA13-44BA-992D-63F074E553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4C0F383-93C6-427E-82DE-825F466AE8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29D1442-0FBB-455F-BF20-DB58B6217E3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7D9B86F-17F2-4AAD-BE3C-6E08D23642E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144780</xdr:rowOff>
    </xdr:from>
    <xdr:to>
      <xdr:col>85</xdr:col>
      <xdr:colOff>177800</xdr:colOff>
      <xdr:row>100</xdr:row>
      <xdr:rowOff>74930</xdr:rowOff>
    </xdr:to>
    <xdr:sp macro="" textlink="">
      <xdr:nvSpPr>
        <xdr:cNvPr id="835" name="楕円 834">
          <a:extLst>
            <a:ext uri="{FF2B5EF4-FFF2-40B4-BE49-F238E27FC236}">
              <a16:creationId xmlns:a16="http://schemas.microsoft.com/office/drawing/2014/main" id="{3962D84E-DB45-4F2D-AF59-A49D6C06ED3A}"/>
            </a:ext>
          </a:extLst>
        </xdr:cNvPr>
        <xdr:cNvSpPr/>
      </xdr:nvSpPr>
      <xdr:spPr>
        <a:xfrm>
          <a:off x="16268700" y="1711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73677</xdr:rowOff>
    </xdr:from>
    <xdr:ext cx="340478" cy="259045"/>
    <xdr:sp macro="" textlink="">
      <xdr:nvSpPr>
        <xdr:cNvPr id="836" name="【庁舎】&#10;有形固定資産減価償却率該当値テキスト">
          <a:extLst>
            <a:ext uri="{FF2B5EF4-FFF2-40B4-BE49-F238E27FC236}">
              <a16:creationId xmlns:a16="http://schemas.microsoft.com/office/drawing/2014/main" id="{27C51A94-96E2-4300-8D40-B769E234A1A9}"/>
            </a:ext>
          </a:extLst>
        </xdr:cNvPr>
        <xdr:cNvSpPr txBox="1"/>
      </xdr:nvSpPr>
      <xdr:spPr>
        <a:xfrm>
          <a:off x="16357600" y="1704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93980</xdr:rowOff>
    </xdr:from>
    <xdr:to>
      <xdr:col>81</xdr:col>
      <xdr:colOff>101600</xdr:colOff>
      <xdr:row>102</xdr:row>
      <xdr:rowOff>24130</xdr:rowOff>
    </xdr:to>
    <xdr:sp macro="" textlink="">
      <xdr:nvSpPr>
        <xdr:cNvPr id="837" name="楕円 836">
          <a:extLst>
            <a:ext uri="{FF2B5EF4-FFF2-40B4-BE49-F238E27FC236}">
              <a16:creationId xmlns:a16="http://schemas.microsoft.com/office/drawing/2014/main" id="{DC1FD0BF-6F01-4060-84BB-EE41E0A6F60A}"/>
            </a:ext>
          </a:extLst>
        </xdr:cNvPr>
        <xdr:cNvSpPr/>
      </xdr:nvSpPr>
      <xdr:spPr>
        <a:xfrm>
          <a:off x="15430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24130</xdr:rowOff>
    </xdr:from>
    <xdr:to>
      <xdr:col>85</xdr:col>
      <xdr:colOff>127000</xdr:colOff>
      <xdr:row>101</xdr:row>
      <xdr:rowOff>144780</xdr:rowOff>
    </xdr:to>
    <xdr:cxnSp macro="">
      <xdr:nvCxnSpPr>
        <xdr:cNvPr id="838" name="直線コネクタ 837">
          <a:extLst>
            <a:ext uri="{FF2B5EF4-FFF2-40B4-BE49-F238E27FC236}">
              <a16:creationId xmlns:a16="http://schemas.microsoft.com/office/drawing/2014/main" id="{1C46A1D4-7D2F-483C-86D8-5A67A20748AE}"/>
            </a:ext>
          </a:extLst>
        </xdr:cNvPr>
        <xdr:cNvCxnSpPr/>
      </xdr:nvCxnSpPr>
      <xdr:spPr>
        <a:xfrm flipV="1">
          <a:off x="15481300" y="1716913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129539</xdr:rowOff>
    </xdr:from>
    <xdr:to>
      <xdr:col>76</xdr:col>
      <xdr:colOff>165100</xdr:colOff>
      <xdr:row>107</xdr:row>
      <xdr:rowOff>59689</xdr:rowOff>
    </xdr:to>
    <xdr:sp macro="" textlink="">
      <xdr:nvSpPr>
        <xdr:cNvPr id="839" name="楕円 838">
          <a:extLst>
            <a:ext uri="{FF2B5EF4-FFF2-40B4-BE49-F238E27FC236}">
              <a16:creationId xmlns:a16="http://schemas.microsoft.com/office/drawing/2014/main" id="{854C50A7-C09A-4C34-B95D-A0F52599881A}"/>
            </a:ext>
          </a:extLst>
        </xdr:cNvPr>
        <xdr:cNvSpPr/>
      </xdr:nvSpPr>
      <xdr:spPr>
        <a:xfrm>
          <a:off x="14541500" y="183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144780</xdr:rowOff>
    </xdr:from>
    <xdr:to>
      <xdr:col>81</xdr:col>
      <xdr:colOff>50800</xdr:colOff>
      <xdr:row>107</xdr:row>
      <xdr:rowOff>8889</xdr:rowOff>
    </xdr:to>
    <xdr:cxnSp macro="">
      <xdr:nvCxnSpPr>
        <xdr:cNvPr id="840" name="直線コネクタ 839">
          <a:extLst>
            <a:ext uri="{FF2B5EF4-FFF2-40B4-BE49-F238E27FC236}">
              <a16:creationId xmlns:a16="http://schemas.microsoft.com/office/drawing/2014/main" id="{933CCF9B-281F-4978-A5ED-2A6427002FA2}"/>
            </a:ext>
          </a:extLst>
        </xdr:cNvPr>
        <xdr:cNvCxnSpPr/>
      </xdr:nvCxnSpPr>
      <xdr:spPr>
        <a:xfrm flipV="1">
          <a:off x="14592300" y="17461230"/>
          <a:ext cx="889000" cy="89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134620</xdr:rowOff>
    </xdr:from>
    <xdr:to>
      <xdr:col>72</xdr:col>
      <xdr:colOff>38100</xdr:colOff>
      <xdr:row>107</xdr:row>
      <xdr:rowOff>64770</xdr:rowOff>
    </xdr:to>
    <xdr:sp macro="" textlink="">
      <xdr:nvSpPr>
        <xdr:cNvPr id="841" name="楕円 840">
          <a:extLst>
            <a:ext uri="{FF2B5EF4-FFF2-40B4-BE49-F238E27FC236}">
              <a16:creationId xmlns:a16="http://schemas.microsoft.com/office/drawing/2014/main" id="{915B2F38-A452-436D-A6A9-E9543DDDF7C4}"/>
            </a:ext>
          </a:extLst>
        </xdr:cNvPr>
        <xdr:cNvSpPr/>
      </xdr:nvSpPr>
      <xdr:spPr>
        <a:xfrm>
          <a:off x="13652500" y="183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8889</xdr:rowOff>
    </xdr:from>
    <xdr:to>
      <xdr:col>76</xdr:col>
      <xdr:colOff>114300</xdr:colOff>
      <xdr:row>107</xdr:row>
      <xdr:rowOff>13970</xdr:rowOff>
    </xdr:to>
    <xdr:cxnSp macro="">
      <xdr:nvCxnSpPr>
        <xdr:cNvPr id="842" name="直線コネクタ 841">
          <a:extLst>
            <a:ext uri="{FF2B5EF4-FFF2-40B4-BE49-F238E27FC236}">
              <a16:creationId xmlns:a16="http://schemas.microsoft.com/office/drawing/2014/main" id="{0B4B3E55-7601-46E5-A231-7867E2FF74ED}"/>
            </a:ext>
          </a:extLst>
        </xdr:cNvPr>
        <xdr:cNvCxnSpPr/>
      </xdr:nvCxnSpPr>
      <xdr:spPr>
        <a:xfrm flipV="1">
          <a:off x="13703300" y="183540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43" name="n_1aveValue【庁舎】&#10;有形固定資産減価償却率">
          <a:extLst>
            <a:ext uri="{FF2B5EF4-FFF2-40B4-BE49-F238E27FC236}">
              <a16:creationId xmlns:a16="http://schemas.microsoft.com/office/drawing/2014/main" id="{3DBC49BD-CCAE-4F34-BFF3-38D823AA861C}"/>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44" name="n_2aveValue【庁舎】&#10;有形固定資産減価償却率">
          <a:extLst>
            <a:ext uri="{FF2B5EF4-FFF2-40B4-BE49-F238E27FC236}">
              <a16:creationId xmlns:a16="http://schemas.microsoft.com/office/drawing/2014/main" id="{A77677A6-8F37-438C-A347-800E85671413}"/>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45" name="n_3aveValue【庁舎】&#10;有形固定資産減価償却率">
          <a:extLst>
            <a:ext uri="{FF2B5EF4-FFF2-40B4-BE49-F238E27FC236}">
              <a16:creationId xmlns:a16="http://schemas.microsoft.com/office/drawing/2014/main" id="{2A46D86C-0B5F-4762-881C-FB72BDDCAEC0}"/>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46" name="n_4aveValue【庁舎】&#10;有形固定資産減価償却率">
          <a:extLst>
            <a:ext uri="{FF2B5EF4-FFF2-40B4-BE49-F238E27FC236}">
              <a16:creationId xmlns:a16="http://schemas.microsoft.com/office/drawing/2014/main" id="{B3EDADC5-6DFD-44B7-B8D2-CE90FAECC6FD}"/>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40657</xdr:rowOff>
    </xdr:from>
    <xdr:ext cx="405111" cy="259045"/>
    <xdr:sp macro="" textlink="">
      <xdr:nvSpPr>
        <xdr:cNvPr id="847" name="n_1mainValue【庁舎】&#10;有形固定資産減価償却率">
          <a:extLst>
            <a:ext uri="{FF2B5EF4-FFF2-40B4-BE49-F238E27FC236}">
              <a16:creationId xmlns:a16="http://schemas.microsoft.com/office/drawing/2014/main" id="{AE423194-C353-4F7F-967A-260AE319C428}"/>
            </a:ext>
          </a:extLst>
        </xdr:cNvPr>
        <xdr:cNvSpPr txBox="1"/>
      </xdr:nvSpPr>
      <xdr:spPr>
        <a:xfrm>
          <a:off x="152660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50816</xdr:rowOff>
    </xdr:from>
    <xdr:ext cx="405111" cy="259045"/>
    <xdr:sp macro="" textlink="">
      <xdr:nvSpPr>
        <xdr:cNvPr id="848" name="n_2mainValue【庁舎】&#10;有形固定資産減価償却率">
          <a:extLst>
            <a:ext uri="{FF2B5EF4-FFF2-40B4-BE49-F238E27FC236}">
              <a16:creationId xmlns:a16="http://schemas.microsoft.com/office/drawing/2014/main" id="{B516D3EA-41DD-4E0B-B592-0C6A17EA78B7}"/>
            </a:ext>
          </a:extLst>
        </xdr:cNvPr>
        <xdr:cNvSpPr txBox="1"/>
      </xdr:nvSpPr>
      <xdr:spPr>
        <a:xfrm>
          <a:off x="14389744" y="1839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55897</xdr:rowOff>
    </xdr:from>
    <xdr:ext cx="405111" cy="259045"/>
    <xdr:sp macro="" textlink="">
      <xdr:nvSpPr>
        <xdr:cNvPr id="849" name="n_3mainValue【庁舎】&#10;有形固定資産減価償却率">
          <a:extLst>
            <a:ext uri="{FF2B5EF4-FFF2-40B4-BE49-F238E27FC236}">
              <a16:creationId xmlns:a16="http://schemas.microsoft.com/office/drawing/2014/main" id="{4BEFC1DD-58E1-4626-8A27-CCCBBDD346B3}"/>
            </a:ext>
          </a:extLst>
        </xdr:cNvPr>
        <xdr:cNvSpPr txBox="1"/>
      </xdr:nvSpPr>
      <xdr:spPr>
        <a:xfrm>
          <a:off x="13500744" y="1840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0" name="正方形/長方形 849">
          <a:extLst>
            <a:ext uri="{FF2B5EF4-FFF2-40B4-BE49-F238E27FC236}">
              <a16:creationId xmlns:a16="http://schemas.microsoft.com/office/drawing/2014/main" id="{3E0CF70B-5384-4DD4-9F40-2666E4CE6D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1" name="正方形/長方形 850">
          <a:extLst>
            <a:ext uri="{FF2B5EF4-FFF2-40B4-BE49-F238E27FC236}">
              <a16:creationId xmlns:a16="http://schemas.microsoft.com/office/drawing/2014/main" id="{E05BAE89-920C-4E49-B92C-6E93AD47888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2" name="正方形/長方形 851">
          <a:extLst>
            <a:ext uri="{FF2B5EF4-FFF2-40B4-BE49-F238E27FC236}">
              <a16:creationId xmlns:a16="http://schemas.microsoft.com/office/drawing/2014/main" id="{0FD12E9E-72B3-44C4-A346-72211020C9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3" name="正方形/長方形 852">
          <a:extLst>
            <a:ext uri="{FF2B5EF4-FFF2-40B4-BE49-F238E27FC236}">
              <a16:creationId xmlns:a16="http://schemas.microsoft.com/office/drawing/2014/main" id="{6EBC2DEE-04C5-4991-AD02-1D0D84A90ED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4" name="正方形/長方形 853">
          <a:extLst>
            <a:ext uri="{FF2B5EF4-FFF2-40B4-BE49-F238E27FC236}">
              <a16:creationId xmlns:a16="http://schemas.microsoft.com/office/drawing/2014/main" id="{FD3C8B01-BD55-4149-9F52-A8B907784C9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5" name="正方形/長方形 854">
          <a:extLst>
            <a:ext uri="{FF2B5EF4-FFF2-40B4-BE49-F238E27FC236}">
              <a16:creationId xmlns:a16="http://schemas.microsoft.com/office/drawing/2014/main" id="{ABF77D87-D2F8-42C3-A2ED-7E8086A99BA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6" name="正方形/長方形 855">
          <a:extLst>
            <a:ext uri="{FF2B5EF4-FFF2-40B4-BE49-F238E27FC236}">
              <a16:creationId xmlns:a16="http://schemas.microsoft.com/office/drawing/2014/main" id="{7FE71D51-55AD-4839-8B94-B02660893BF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7" name="正方形/長方形 856">
          <a:extLst>
            <a:ext uri="{FF2B5EF4-FFF2-40B4-BE49-F238E27FC236}">
              <a16:creationId xmlns:a16="http://schemas.microsoft.com/office/drawing/2014/main" id="{0AB3C415-372E-40B1-A0BC-3F9EFE022A5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8" name="テキスト ボックス 857">
          <a:extLst>
            <a:ext uri="{FF2B5EF4-FFF2-40B4-BE49-F238E27FC236}">
              <a16:creationId xmlns:a16="http://schemas.microsoft.com/office/drawing/2014/main" id="{20F60D16-EA03-439D-BE7D-D42EDD92DBB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9" name="直線コネクタ 858">
          <a:extLst>
            <a:ext uri="{FF2B5EF4-FFF2-40B4-BE49-F238E27FC236}">
              <a16:creationId xmlns:a16="http://schemas.microsoft.com/office/drawing/2014/main" id="{0412FFB0-4266-41AA-8F74-DF175AF5440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0" name="直線コネクタ 859">
          <a:extLst>
            <a:ext uri="{FF2B5EF4-FFF2-40B4-BE49-F238E27FC236}">
              <a16:creationId xmlns:a16="http://schemas.microsoft.com/office/drawing/2014/main" id="{B1D08774-0F4D-4FD0-8947-F6D3F1BDFAF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1" name="テキスト ボックス 860">
          <a:extLst>
            <a:ext uri="{FF2B5EF4-FFF2-40B4-BE49-F238E27FC236}">
              <a16:creationId xmlns:a16="http://schemas.microsoft.com/office/drawing/2014/main" id="{3147E30C-1221-461A-A0D8-A81D5134E3F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2" name="直線コネクタ 861">
          <a:extLst>
            <a:ext uri="{FF2B5EF4-FFF2-40B4-BE49-F238E27FC236}">
              <a16:creationId xmlns:a16="http://schemas.microsoft.com/office/drawing/2014/main" id="{73F5E2E9-C251-46F2-8753-8D5025B5125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3" name="テキスト ボックス 862">
          <a:extLst>
            <a:ext uri="{FF2B5EF4-FFF2-40B4-BE49-F238E27FC236}">
              <a16:creationId xmlns:a16="http://schemas.microsoft.com/office/drawing/2014/main" id="{AB21FA00-C5CA-46CA-982E-B12C3C350D7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4" name="直線コネクタ 863">
          <a:extLst>
            <a:ext uri="{FF2B5EF4-FFF2-40B4-BE49-F238E27FC236}">
              <a16:creationId xmlns:a16="http://schemas.microsoft.com/office/drawing/2014/main" id="{D23C8C48-1AED-40A3-89BD-DB8FF0C168D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5" name="テキスト ボックス 864">
          <a:extLst>
            <a:ext uri="{FF2B5EF4-FFF2-40B4-BE49-F238E27FC236}">
              <a16:creationId xmlns:a16="http://schemas.microsoft.com/office/drawing/2014/main" id="{37A1D50B-A273-401E-B58D-6C981A9FDE4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6" name="直線コネクタ 865">
          <a:extLst>
            <a:ext uri="{FF2B5EF4-FFF2-40B4-BE49-F238E27FC236}">
              <a16:creationId xmlns:a16="http://schemas.microsoft.com/office/drawing/2014/main" id="{18DDEC87-824F-45BA-95F1-AC850687F5B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7" name="テキスト ボックス 866">
          <a:extLst>
            <a:ext uri="{FF2B5EF4-FFF2-40B4-BE49-F238E27FC236}">
              <a16:creationId xmlns:a16="http://schemas.microsoft.com/office/drawing/2014/main" id="{B02F2EC1-25D8-411B-B2AE-5EE19AD537F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8" name="直線コネクタ 867">
          <a:extLst>
            <a:ext uri="{FF2B5EF4-FFF2-40B4-BE49-F238E27FC236}">
              <a16:creationId xmlns:a16="http://schemas.microsoft.com/office/drawing/2014/main" id="{385F2D1D-99BC-433A-82DC-7A648DEC2AB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9" name="テキスト ボックス 868">
          <a:extLst>
            <a:ext uri="{FF2B5EF4-FFF2-40B4-BE49-F238E27FC236}">
              <a16:creationId xmlns:a16="http://schemas.microsoft.com/office/drawing/2014/main" id="{1683BF08-69A0-4531-A7EC-5814F2BB40D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0" name="直線コネクタ 869">
          <a:extLst>
            <a:ext uri="{FF2B5EF4-FFF2-40B4-BE49-F238E27FC236}">
              <a16:creationId xmlns:a16="http://schemas.microsoft.com/office/drawing/2014/main" id="{256E99E1-3771-4807-86ED-7B39549B807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1" name="テキスト ボックス 870">
          <a:extLst>
            <a:ext uri="{FF2B5EF4-FFF2-40B4-BE49-F238E27FC236}">
              <a16:creationId xmlns:a16="http://schemas.microsoft.com/office/drawing/2014/main" id="{301ED297-1048-4012-9E4A-5599A3EF045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2" name="【庁舎】&#10;一人当たり面積グラフ枠">
          <a:extLst>
            <a:ext uri="{FF2B5EF4-FFF2-40B4-BE49-F238E27FC236}">
              <a16:creationId xmlns:a16="http://schemas.microsoft.com/office/drawing/2014/main" id="{CB181DD9-21EE-4A5D-B0D3-6C8338ADA75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73" name="直線コネクタ 872">
          <a:extLst>
            <a:ext uri="{FF2B5EF4-FFF2-40B4-BE49-F238E27FC236}">
              <a16:creationId xmlns:a16="http://schemas.microsoft.com/office/drawing/2014/main" id="{2CD8F834-F065-43F9-AC90-4BC2D7670C46}"/>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74" name="【庁舎】&#10;一人当たり面積最小値テキスト">
          <a:extLst>
            <a:ext uri="{FF2B5EF4-FFF2-40B4-BE49-F238E27FC236}">
              <a16:creationId xmlns:a16="http://schemas.microsoft.com/office/drawing/2014/main" id="{E9F2B16B-3AB5-490A-BA99-70739896046E}"/>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75" name="直線コネクタ 874">
          <a:extLst>
            <a:ext uri="{FF2B5EF4-FFF2-40B4-BE49-F238E27FC236}">
              <a16:creationId xmlns:a16="http://schemas.microsoft.com/office/drawing/2014/main" id="{551436A4-BB9A-41B0-83C5-89ED148EBD26}"/>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76" name="【庁舎】&#10;一人当たり面積最大値テキスト">
          <a:extLst>
            <a:ext uri="{FF2B5EF4-FFF2-40B4-BE49-F238E27FC236}">
              <a16:creationId xmlns:a16="http://schemas.microsoft.com/office/drawing/2014/main" id="{EDC975BC-8F1C-460D-B902-F327BBB5DDD9}"/>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77" name="直線コネクタ 876">
          <a:extLst>
            <a:ext uri="{FF2B5EF4-FFF2-40B4-BE49-F238E27FC236}">
              <a16:creationId xmlns:a16="http://schemas.microsoft.com/office/drawing/2014/main" id="{EADF2858-7565-4DE9-8E70-41F41A11354E}"/>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78" name="【庁舎】&#10;一人当たり面積平均値テキスト">
          <a:extLst>
            <a:ext uri="{FF2B5EF4-FFF2-40B4-BE49-F238E27FC236}">
              <a16:creationId xmlns:a16="http://schemas.microsoft.com/office/drawing/2014/main" id="{5D402460-DF3E-4FF1-B9CA-D23431A98FE0}"/>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79" name="フローチャート: 判断 878">
          <a:extLst>
            <a:ext uri="{FF2B5EF4-FFF2-40B4-BE49-F238E27FC236}">
              <a16:creationId xmlns:a16="http://schemas.microsoft.com/office/drawing/2014/main" id="{01F39A1A-C02A-46E6-967B-A225B2EE91BA}"/>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80" name="フローチャート: 判断 879">
          <a:extLst>
            <a:ext uri="{FF2B5EF4-FFF2-40B4-BE49-F238E27FC236}">
              <a16:creationId xmlns:a16="http://schemas.microsoft.com/office/drawing/2014/main" id="{8C734EEB-FBC5-4E24-BB7A-3C32FF818F08}"/>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81" name="フローチャート: 判断 880">
          <a:extLst>
            <a:ext uri="{FF2B5EF4-FFF2-40B4-BE49-F238E27FC236}">
              <a16:creationId xmlns:a16="http://schemas.microsoft.com/office/drawing/2014/main" id="{864AD86F-8555-447C-BC96-EFAFCF540B97}"/>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82" name="フローチャート: 判断 881">
          <a:extLst>
            <a:ext uri="{FF2B5EF4-FFF2-40B4-BE49-F238E27FC236}">
              <a16:creationId xmlns:a16="http://schemas.microsoft.com/office/drawing/2014/main" id="{D06AB3F7-251F-4517-BF55-131B09332A62}"/>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83" name="フローチャート: 判断 882">
          <a:extLst>
            <a:ext uri="{FF2B5EF4-FFF2-40B4-BE49-F238E27FC236}">
              <a16:creationId xmlns:a16="http://schemas.microsoft.com/office/drawing/2014/main" id="{6C7F66DF-14EC-4365-8B7E-9E38FF10E16A}"/>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818AF389-D83A-4EBD-B24F-600C24AA26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E86F2CD1-97C2-4D2F-8320-78A20D0776E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37148B95-C677-49EF-B3C7-833089C25FD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F52555A1-4BE8-4865-B4F6-722E21D93D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2F962746-06AC-44EF-8B91-60225CB5DC7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143511</xdr:rowOff>
    </xdr:from>
    <xdr:to>
      <xdr:col>116</xdr:col>
      <xdr:colOff>114300</xdr:colOff>
      <xdr:row>106</xdr:row>
      <xdr:rowOff>73661</xdr:rowOff>
    </xdr:to>
    <xdr:sp macro="" textlink="">
      <xdr:nvSpPr>
        <xdr:cNvPr id="889" name="楕円 888">
          <a:extLst>
            <a:ext uri="{FF2B5EF4-FFF2-40B4-BE49-F238E27FC236}">
              <a16:creationId xmlns:a16="http://schemas.microsoft.com/office/drawing/2014/main" id="{324212BF-711D-4E3A-998F-B77AA537E323}"/>
            </a:ext>
          </a:extLst>
        </xdr:cNvPr>
        <xdr:cNvSpPr/>
      </xdr:nvSpPr>
      <xdr:spPr>
        <a:xfrm>
          <a:off x="22110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121938</xdr:rowOff>
    </xdr:from>
    <xdr:ext cx="469744" cy="259045"/>
    <xdr:sp macro="" textlink="">
      <xdr:nvSpPr>
        <xdr:cNvPr id="890" name="【庁舎】&#10;一人当たり面積該当値テキスト">
          <a:extLst>
            <a:ext uri="{FF2B5EF4-FFF2-40B4-BE49-F238E27FC236}">
              <a16:creationId xmlns:a16="http://schemas.microsoft.com/office/drawing/2014/main" id="{E63DE423-6365-4983-803B-E7D05895C20A}"/>
            </a:ext>
          </a:extLst>
        </xdr:cNvPr>
        <xdr:cNvSpPr txBox="1"/>
      </xdr:nvSpPr>
      <xdr:spPr>
        <a:xfrm>
          <a:off x="22199600"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64770</xdr:rowOff>
    </xdr:from>
    <xdr:to>
      <xdr:col>112</xdr:col>
      <xdr:colOff>38100</xdr:colOff>
      <xdr:row>103</xdr:row>
      <xdr:rowOff>166370</xdr:rowOff>
    </xdr:to>
    <xdr:sp macro="" textlink="">
      <xdr:nvSpPr>
        <xdr:cNvPr id="891" name="楕円 890">
          <a:extLst>
            <a:ext uri="{FF2B5EF4-FFF2-40B4-BE49-F238E27FC236}">
              <a16:creationId xmlns:a16="http://schemas.microsoft.com/office/drawing/2014/main" id="{56A50E33-99FE-431C-B412-E3E594A8D3A7}"/>
            </a:ext>
          </a:extLst>
        </xdr:cNvPr>
        <xdr:cNvSpPr/>
      </xdr:nvSpPr>
      <xdr:spPr>
        <a:xfrm>
          <a:off x="21272500" y="1772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115570</xdr:rowOff>
    </xdr:from>
    <xdr:to>
      <xdr:col>116</xdr:col>
      <xdr:colOff>63500</xdr:colOff>
      <xdr:row>106</xdr:row>
      <xdr:rowOff>22861</xdr:rowOff>
    </xdr:to>
    <xdr:cxnSp macro="">
      <xdr:nvCxnSpPr>
        <xdr:cNvPr id="892" name="直線コネクタ 891">
          <a:extLst>
            <a:ext uri="{FF2B5EF4-FFF2-40B4-BE49-F238E27FC236}">
              <a16:creationId xmlns:a16="http://schemas.microsoft.com/office/drawing/2014/main" id="{2B162244-11CB-4F33-8953-B13EE3C051CA}"/>
            </a:ext>
          </a:extLst>
        </xdr:cNvPr>
        <xdr:cNvCxnSpPr/>
      </xdr:nvCxnSpPr>
      <xdr:spPr>
        <a:xfrm>
          <a:off x="21323300" y="17774920"/>
          <a:ext cx="838200" cy="4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160020</xdr:rowOff>
    </xdr:from>
    <xdr:to>
      <xdr:col>107</xdr:col>
      <xdr:colOff>101600</xdr:colOff>
      <xdr:row>106</xdr:row>
      <xdr:rowOff>90170</xdr:rowOff>
    </xdr:to>
    <xdr:sp macro="" textlink="">
      <xdr:nvSpPr>
        <xdr:cNvPr id="893" name="楕円 892">
          <a:extLst>
            <a:ext uri="{FF2B5EF4-FFF2-40B4-BE49-F238E27FC236}">
              <a16:creationId xmlns:a16="http://schemas.microsoft.com/office/drawing/2014/main" id="{24FD6D11-F85F-436D-9F69-A5C37B7B28FF}"/>
            </a:ext>
          </a:extLst>
        </xdr:cNvPr>
        <xdr:cNvSpPr/>
      </xdr:nvSpPr>
      <xdr:spPr>
        <a:xfrm>
          <a:off x="203835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115570</xdr:rowOff>
    </xdr:from>
    <xdr:to>
      <xdr:col>111</xdr:col>
      <xdr:colOff>177800</xdr:colOff>
      <xdr:row>106</xdr:row>
      <xdr:rowOff>39370</xdr:rowOff>
    </xdr:to>
    <xdr:cxnSp macro="">
      <xdr:nvCxnSpPr>
        <xdr:cNvPr id="894" name="直線コネクタ 893">
          <a:extLst>
            <a:ext uri="{FF2B5EF4-FFF2-40B4-BE49-F238E27FC236}">
              <a16:creationId xmlns:a16="http://schemas.microsoft.com/office/drawing/2014/main" id="{DA32413E-3232-4A55-889D-33D262DA7C4B}"/>
            </a:ext>
          </a:extLst>
        </xdr:cNvPr>
        <xdr:cNvCxnSpPr/>
      </xdr:nvCxnSpPr>
      <xdr:spPr>
        <a:xfrm flipV="1">
          <a:off x="20434300" y="1777492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76200</xdr:rowOff>
    </xdr:from>
    <xdr:to>
      <xdr:col>102</xdr:col>
      <xdr:colOff>165100</xdr:colOff>
      <xdr:row>107</xdr:row>
      <xdr:rowOff>6350</xdr:rowOff>
    </xdr:to>
    <xdr:sp macro="" textlink="">
      <xdr:nvSpPr>
        <xdr:cNvPr id="895" name="楕円 894">
          <a:extLst>
            <a:ext uri="{FF2B5EF4-FFF2-40B4-BE49-F238E27FC236}">
              <a16:creationId xmlns:a16="http://schemas.microsoft.com/office/drawing/2014/main" id="{20B10CEE-18AB-48D3-A70E-6561CB61ADDA}"/>
            </a:ext>
          </a:extLst>
        </xdr:cNvPr>
        <xdr:cNvSpPr/>
      </xdr:nvSpPr>
      <xdr:spPr>
        <a:xfrm>
          <a:off x="19494500" y="182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39370</xdr:rowOff>
    </xdr:from>
    <xdr:to>
      <xdr:col>107</xdr:col>
      <xdr:colOff>50800</xdr:colOff>
      <xdr:row>106</xdr:row>
      <xdr:rowOff>127000</xdr:rowOff>
    </xdr:to>
    <xdr:cxnSp macro="">
      <xdr:nvCxnSpPr>
        <xdr:cNvPr id="896" name="直線コネクタ 895">
          <a:extLst>
            <a:ext uri="{FF2B5EF4-FFF2-40B4-BE49-F238E27FC236}">
              <a16:creationId xmlns:a16="http://schemas.microsoft.com/office/drawing/2014/main" id="{34E091C3-E257-40EE-859B-825E76ECDDF3}"/>
            </a:ext>
          </a:extLst>
        </xdr:cNvPr>
        <xdr:cNvCxnSpPr/>
      </xdr:nvCxnSpPr>
      <xdr:spPr>
        <a:xfrm flipV="1">
          <a:off x="19545300" y="182130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97" name="n_1aveValue【庁舎】&#10;一人当たり面積">
          <a:extLst>
            <a:ext uri="{FF2B5EF4-FFF2-40B4-BE49-F238E27FC236}">
              <a16:creationId xmlns:a16="http://schemas.microsoft.com/office/drawing/2014/main" id="{F3B44085-0287-445E-966F-5B0ADDB7FFEE}"/>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98" name="n_2aveValue【庁舎】&#10;一人当たり面積">
          <a:extLst>
            <a:ext uri="{FF2B5EF4-FFF2-40B4-BE49-F238E27FC236}">
              <a16:creationId xmlns:a16="http://schemas.microsoft.com/office/drawing/2014/main" id="{644FC35D-CA36-41E4-8EC2-D7524AA3F976}"/>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99" name="n_3aveValue【庁舎】&#10;一人当たり面積">
          <a:extLst>
            <a:ext uri="{FF2B5EF4-FFF2-40B4-BE49-F238E27FC236}">
              <a16:creationId xmlns:a16="http://schemas.microsoft.com/office/drawing/2014/main" id="{54009E71-70A6-429B-B170-70B515AB19E5}"/>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900" name="n_4aveValue【庁舎】&#10;一人当たり面積">
          <a:extLst>
            <a:ext uri="{FF2B5EF4-FFF2-40B4-BE49-F238E27FC236}">
              <a16:creationId xmlns:a16="http://schemas.microsoft.com/office/drawing/2014/main" id="{921D7609-C4B2-4D5D-88B2-3D6E74B9BFC2}"/>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11447</xdr:rowOff>
    </xdr:from>
    <xdr:ext cx="469744" cy="259045"/>
    <xdr:sp macro="" textlink="">
      <xdr:nvSpPr>
        <xdr:cNvPr id="901" name="n_1mainValue【庁舎】&#10;一人当たり面積">
          <a:extLst>
            <a:ext uri="{FF2B5EF4-FFF2-40B4-BE49-F238E27FC236}">
              <a16:creationId xmlns:a16="http://schemas.microsoft.com/office/drawing/2014/main" id="{03E33CEA-41B0-4CA3-88DE-67A427E1309F}"/>
            </a:ext>
          </a:extLst>
        </xdr:cNvPr>
        <xdr:cNvSpPr txBox="1"/>
      </xdr:nvSpPr>
      <xdr:spPr>
        <a:xfrm>
          <a:off x="21075727" y="1749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81297</xdr:rowOff>
    </xdr:from>
    <xdr:ext cx="469744" cy="259045"/>
    <xdr:sp macro="" textlink="">
      <xdr:nvSpPr>
        <xdr:cNvPr id="902" name="n_2mainValue【庁舎】&#10;一人当たり面積">
          <a:extLst>
            <a:ext uri="{FF2B5EF4-FFF2-40B4-BE49-F238E27FC236}">
              <a16:creationId xmlns:a16="http://schemas.microsoft.com/office/drawing/2014/main" id="{C2CDE891-B41A-4E7B-899F-68E7F12C7010}"/>
            </a:ext>
          </a:extLst>
        </xdr:cNvPr>
        <xdr:cNvSpPr txBox="1"/>
      </xdr:nvSpPr>
      <xdr:spPr>
        <a:xfrm>
          <a:off x="20199427" y="182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168927</xdr:rowOff>
    </xdr:from>
    <xdr:ext cx="469744" cy="259045"/>
    <xdr:sp macro="" textlink="">
      <xdr:nvSpPr>
        <xdr:cNvPr id="903" name="n_3mainValue【庁舎】&#10;一人当たり面積">
          <a:extLst>
            <a:ext uri="{FF2B5EF4-FFF2-40B4-BE49-F238E27FC236}">
              <a16:creationId xmlns:a16="http://schemas.microsoft.com/office/drawing/2014/main" id="{FDCB7755-919E-4EB5-82D5-CEC95DB9CF1B}"/>
            </a:ext>
          </a:extLst>
        </xdr:cNvPr>
        <xdr:cNvSpPr txBox="1"/>
      </xdr:nvSpPr>
      <xdr:spPr>
        <a:xfrm>
          <a:off x="19310427" y="183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4" name="正方形/長方形 903">
          <a:extLst>
            <a:ext uri="{FF2B5EF4-FFF2-40B4-BE49-F238E27FC236}">
              <a16:creationId xmlns:a16="http://schemas.microsoft.com/office/drawing/2014/main" id="{ED934D9B-00FF-4E2D-91E3-1F64436BF2F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5" name="正方形/長方形 904">
          <a:extLst>
            <a:ext uri="{FF2B5EF4-FFF2-40B4-BE49-F238E27FC236}">
              <a16:creationId xmlns:a16="http://schemas.microsoft.com/office/drawing/2014/main" id="{CB0E94B7-872D-4415-9403-1E71ED1DDA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6" name="テキスト ボックス 905">
          <a:extLst>
            <a:ext uri="{FF2B5EF4-FFF2-40B4-BE49-F238E27FC236}">
              <a16:creationId xmlns:a16="http://schemas.microsoft.com/office/drawing/2014/main" id="{6CF07825-6888-422D-8233-F067770914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本表において類似団体と比較して特に有形固定資産減価償却率が高くなっている施設は、一般廃棄物処理施設、</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一般廃棄物処理施設については、昭和</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年に建設した汚水処理棟がすでに耐用年数を経過している。</a:t>
          </a:r>
          <a:endParaRPr lang="ja-JP" altLang="ja-JP" sz="1400">
            <a:effectLst/>
          </a:endParaRPr>
        </a:p>
        <a:p>
          <a:r>
            <a:rPr kumimoji="1" lang="ja-JP" altLang="ja-JP" sz="1100">
              <a:solidFill>
                <a:schemeClr val="dk1"/>
              </a:solidFill>
              <a:effectLst/>
              <a:latin typeface="+mn-lt"/>
              <a:ea typeface="+mn-ea"/>
              <a:cs typeface="+mn-cs"/>
            </a:rPr>
            <a:t>庁舎については、令和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年度に本体部分の工事が終了したことで、有形固定資産減価償却率</a:t>
          </a:r>
          <a:r>
            <a:rPr kumimoji="1" lang="ja-JP" altLang="en-US" sz="1100">
              <a:solidFill>
                <a:schemeClr val="dk1"/>
              </a:solidFill>
              <a:effectLst/>
              <a:latin typeface="+mn-lt"/>
              <a:ea typeface="+mn-ea"/>
              <a:cs typeface="+mn-cs"/>
            </a:rPr>
            <a:t>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年度より大幅に改善された。</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年度に改定を行った公共施設等総合管理計画に基づき、公共施設の適正管理に努める。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北海道深川市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18,764
18,649
529.42
18,422,300
18,287,488
129,490
9,358,570
22,647,501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人口の減少や高齢化の進行、市内における主要産業がないこと等により財政基盤が弱く、類似団体を大きく下回っている。</a:t>
          </a:r>
        </a:p>
        <a:p>
          <a:r>
            <a:rPr kumimoji="1" lang="ja-JP" altLang="en-US" sz="1300">
              <a:latin typeface="ＭＳ Ｐゴシック" panose="020B0600070205080204" pitchFamily="50" charset="-128"/>
              <a:ea typeface="ＭＳ Ｐゴシック" panose="020B0600070205080204" pitchFamily="50" charset="-128"/>
            </a:rPr>
            <a:t>　職員の定員管理や給与構造改革による人件費の圧縮、投資的経費の抑制による公債費の削減、事務・事業の徹底した見直しにより、財政の健全化に努める。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167640</xdr:rowOff>
    </xdr:from>
    <xdr:to>
      <xdr:col>23</xdr:col>
      <xdr:colOff>133350</xdr:colOff>
      <xdr:row>44</xdr:row>
      <xdr:rowOff>20320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399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167640</xdr:rowOff>
    </xdr:from>
    <xdr:to>
      <xdr:col>19</xdr:col>
      <xdr:colOff>133350</xdr:colOff>
      <xdr:row>43</xdr:row>
      <xdr:rowOff>167640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167640</xdr:rowOff>
    </xdr:from>
    <xdr:to>
      <xdr:col>15</xdr:col>
      <xdr:colOff>82550</xdr:colOff>
      <xdr:row>43</xdr:row>
      <xdr:rowOff>167640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44</xdr:row>
      <xdr:rowOff>20320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5399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116840</xdr:rowOff>
    </xdr:from>
    <xdr:to>
      <xdr:col>19</xdr:col>
      <xdr:colOff>184150</xdr:colOff>
      <xdr:row>44</xdr:row>
      <xdr:rowOff>46990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31767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経常経費に占める公債費償還額の割合が高く、依然として数値は高い傾向にあるが、平成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年から実施している財政収支改善方策により各種経常経費を圧縮したため、類似団体に比べ比率が低い水準に推移した。</a:t>
          </a:r>
        </a:p>
        <a:p>
          <a:r>
            <a:rPr kumimoji="1" lang="ja-JP" altLang="en-US" sz="1300">
              <a:latin typeface="ＭＳ Ｐゴシック" panose="020B0600070205080204" pitchFamily="50" charset="-128"/>
              <a:ea typeface="ＭＳ Ｐゴシック" panose="020B0600070205080204" pitchFamily="50" charset="-128"/>
            </a:rPr>
            <a:t>　今後も引き続き、職員の定員管理や給与構造改革による人件費の圧縮、投資的経費の抑制による公債費の削減、事務・事業の徹底した見直しにより、経常経費の節減に努める。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23585</xdr:rowOff>
    </xdr:from>
    <xdr:to>
      <xdr:col>23</xdr:col>
      <xdr:colOff>133350</xdr:colOff>
      <xdr:row>58</xdr:row>
      <xdr:rowOff>130447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9967685"/>
          <a:ext cx="8382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160565</xdr:rowOff>
    </xdr:from>
    <xdr:to>
      <xdr:col>19</xdr:col>
      <xdr:colOff>133350</xdr:colOff>
      <xdr:row>58</xdr:row>
      <xdr:rowOff>130447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9933215"/>
          <a:ext cx="889000" cy="14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160565</xdr:rowOff>
    </xdr:from>
    <xdr:to>
      <xdr:col>15</xdr:col>
      <xdr:colOff>82550</xdr:colOff>
      <xdr:row>58</xdr:row>
      <xdr:rowOff>147683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9933215"/>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147683</xdr:rowOff>
    </xdr:from>
    <xdr:to>
      <xdr:col>11</xdr:col>
      <xdr:colOff>31750</xdr:colOff>
      <xdr:row>59</xdr:row>
      <xdr:rowOff>100330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9178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144235</xdr:rowOff>
    </xdr:from>
    <xdr:to>
      <xdr:col>23</xdr:col>
      <xdr:colOff>184150</xdr:colOff>
      <xdr:row>58</xdr:row>
      <xdr:rowOff>74385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99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65512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8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79647</xdr:rowOff>
    </xdr:from>
    <xdr:to>
      <xdr:col>19</xdr:col>
      <xdr:colOff>184150</xdr:colOff>
      <xdr:row>59</xdr:row>
      <xdr:rowOff>9797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19974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792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109765</xdr:rowOff>
    </xdr:from>
    <xdr:to>
      <xdr:col>15</xdr:col>
      <xdr:colOff>133350</xdr:colOff>
      <xdr:row>58</xdr:row>
      <xdr:rowOff>39915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8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50092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6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96883</xdr:rowOff>
    </xdr:from>
    <xdr:to>
      <xdr:col>11</xdr:col>
      <xdr:colOff>82550</xdr:colOff>
      <xdr:row>59</xdr:row>
      <xdr:rowOff>27033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37210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49530</xdr:rowOff>
    </xdr:from>
    <xdr:to>
      <xdr:col>7</xdr:col>
      <xdr:colOff>31750</xdr:colOff>
      <xdr:row>59</xdr:row>
      <xdr:rowOff>151130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161307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[267,994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類似団体に比べ、主に物件費・維持補修費を要因としており、施設の維持管理などに経費がかかっている。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公共施設等総合管理計画に基づき、公共施設等の集約や複合化、除却を進めることにより経費の削減を図る。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89196</xdr:rowOff>
    </xdr:from>
    <xdr:to>
      <xdr:col>23</xdr:col>
      <xdr:colOff>133350</xdr:colOff>
      <xdr:row>82</xdr:row>
      <xdr:rowOff>146221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48096"/>
          <a:ext cx="838200" cy="5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67802</xdr:rowOff>
    </xdr:from>
    <xdr:to>
      <xdr:col>19</xdr:col>
      <xdr:colOff>133350</xdr:colOff>
      <xdr:row>82</xdr:row>
      <xdr:rowOff>89196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26702"/>
          <a:ext cx="889000" cy="2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67802</xdr:rowOff>
    </xdr:from>
    <xdr:to>
      <xdr:col>15</xdr:col>
      <xdr:colOff>82550</xdr:colOff>
      <xdr:row>82</xdr:row>
      <xdr:rowOff>68132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126702"/>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52307</xdr:rowOff>
    </xdr:from>
    <xdr:to>
      <xdr:col>11</xdr:col>
      <xdr:colOff>31750</xdr:colOff>
      <xdr:row>82</xdr:row>
      <xdr:rowOff>68132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11207"/>
          <a:ext cx="889000" cy="1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95421</xdr:rowOff>
    </xdr:from>
    <xdr:to>
      <xdr:col>23</xdr:col>
      <xdr:colOff>184150</xdr:colOff>
      <xdr:row>83</xdr:row>
      <xdr:rowOff>25571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5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67498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2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38396</xdr:rowOff>
    </xdr:from>
    <xdr:to>
      <xdr:col>19</xdr:col>
      <xdr:colOff>184150</xdr:colOff>
      <xdr:row>82</xdr:row>
      <xdr:rowOff>139996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124773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8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17002</xdr:rowOff>
    </xdr:from>
    <xdr:to>
      <xdr:col>15</xdr:col>
      <xdr:colOff>133350</xdr:colOff>
      <xdr:row>82</xdr:row>
      <xdr:rowOff>118602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103379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6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17332</xdr:rowOff>
    </xdr:from>
    <xdr:to>
      <xdr:col>11</xdr:col>
      <xdr:colOff>82550</xdr:colOff>
      <xdr:row>82</xdr:row>
      <xdr:rowOff>118932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103709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6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1507</xdr:rowOff>
    </xdr:from>
    <xdr:to>
      <xdr:col>7</xdr:col>
      <xdr:colOff>31750</xdr:colOff>
      <xdr:row>82</xdr:row>
      <xdr:rowOff>103107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6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87884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4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市立病院の経営健全化を図るため独自削減を実施したため、平均を下回っていたが、近年は増加傾向にある。</a:t>
          </a:r>
        </a:p>
        <a:p>
          <a:r>
            <a:rPr kumimoji="1" lang="ja-JP" altLang="en-US" sz="1300">
              <a:latin typeface="ＭＳ Ｐゴシック" panose="020B0600070205080204" pitchFamily="50" charset="-128"/>
              <a:ea typeface="ＭＳ Ｐゴシック" panose="020B0600070205080204" pitchFamily="50" charset="-128"/>
            </a:rPr>
            <a:t>　今後も給与水準の適正化を図り、定員管理と給与の適正化に努める。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37395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267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77611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535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77611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133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86</xdr:row>
      <xdr:rowOff>168628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7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事務事業の効率化・合理化を検討実施することによる採用数の抑制及び退職者の一部不補充などにより、類似団体の平均に近付いている。</a:t>
          </a:r>
        </a:p>
        <a:p>
          <a:r>
            <a:rPr kumimoji="1" lang="ja-JP" altLang="en-US" sz="1300">
              <a:latin typeface="ＭＳ Ｐゴシック" panose="020B0600070205080204" pitchFamily="50" charset="-128"/>
              <a:ea typeface="ＭＳ Ｐゴシック" panose="020B0600070205080204" pitchFamily="50" charset="-128"/>
            </a:rPr>
            <a:t>　今後においても、定員管理の適正化に努める。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41359</xdr:rowOff>
    </xdr:from>
    <xdr:to>
      <xdr:col>81</xdr:col>
      <xdr:colOff>44450</xdr:colOff>
      <xdr:row>61</xdr:row>
      <xdr:rowOff>46990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99809"/>
          <a:ext cx="8382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14012</xdr:rowOff>
    </xdr:from>
    <xdr:to>
      <xdr:col>77</xdr:col>
      <xdr:colOff>44450</xdr:colOff>
      <xdr:row>61</xdr:row>
      <xdr:rowOff>41359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72462"/>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166158</xdr:rowOff>
    </xdr:from>
    <xdr:to>
      <xdr:col>72</xdr:col>
      <xdr:colOff>203200</xdr:colOff>
      <xdr:row>61</xdr:row>
      <xdr:rowOff>14012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5315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156506</xdr:rowOff>
    </xdr:from>
    <xdr:to>
      <xdr:col>68</xdr:col>
      <xdr:colOff>152400</xdr:colOff>
      <xdr:row>60</xdr:row>
      <xdr:rowOff>166158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4350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167640</xdr:rowOff>
    </xdr:from>
    <xdr:to>
      <xdr:col>81</xdr:col>
      <xdr:colOff>95250</xdr:colOff>
      <xdr:row>61</xdr:row>
      <xdr:rowOff>97790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139717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162009</xdr:rowOff>
    </xdr:from>
    <xdr:to>
      <xdr:col>77</xdr:col>
      <xdr:colOff>95250</xdr:colOff>
      <xdr:row>61</xdr:row>
      <xdr:rowOff>92159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76936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35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134662</xdr:rowOff>
    </xdr:from>
    <xdr:to>
      <xdr:col>73</xdr:col>
      <xdr:colOff>44450</xdr:colOff>
      <xdr:row>61</xdr:row>
      <xdr:rowOff>64812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2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49589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0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115358</xdr:rowOff>
    </xdr:from>
    <xdr:to>
      <xdr:col>68</xdr:col>
      <xdr:colOff>203200</xdr:colOff>
      <xdr:row>61</xdr:row>
      <xdr:rowOff>45508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30285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105706</xdr:rowOff>
    </xdr:from>
    <xdr:to>
      <xdr:col>64</xdr:col>
      <xdr:colOff>152400</xdr:colOff>
      <xdr:row>61</xdr:row>
      <xdr:rowOff>35856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9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20633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7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病院改築などに伴う地方債の償還に対する繰出しや一般会計における公債費の増により、実質公債費比率が増となっている。</a:t>
          </a:r>
        </a:p>
        <a:p>
          <a:r>
            <a:rPr kumimoji="1" lang="ja-JP" altLang="en-US" sz="1300">
              <a:latin typeface="ＭＳ Ｐゴシック" panose="020B0600070205080204" pitchFamily="50" charset="-128"/>
              <a:ea typeface="ＭＳ Ｐゴシック" panose="020B0600070205080204" pitchFamily="50" charset="-128"/>
            </a:rPr>
            <a:t>　新庁舎建設工事等により一定程度比率の増加が見込まれるが、大型施設等の地方債の償還が終了していくことで徐々に低下する見込みである。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128588</xdr:rowOff>
    </xdr:from>
    <xdr:to>
      <xdr:col>81</xdr:col>
      <xdr:colOff>44450</xdr:colOff>
      <xdr:row>37</xdr:row>
      <xdr:rowOff>148696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72238"/>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124566</xdr:rowOff>
    </xdr:from>
    <xdr:to>
      <xdr:col>77</xdr:col>
      <xdr:colOff>44450</xdr:colOff>
      <xdr:row>37</xdr:row>
      <xdr:rowOff>128588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6821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124566</xdr:rowOff>
    </xdr:from>
    <xdr:to>
      <xdr:col>72</xdr:col>
      <xdr:colOff>203200</xdr:colOff>
      <xdr:row>37</xdr:row>
      <xdr:rowOff>130598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6821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130598</xdr:rowOff>
    </xdr:from>
    <xdr:to>
      <xdr:col>68</xdr:col>
      <xdr:colOff>152400</xdr:colOff>
      <xdr:row>37</xdr:row>
      <xdr:rowOff>140653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7424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97896</xdr:rowOff>
    </xdr:from>
    <xdr:to>
      <xdr:col>81</xdr:col>
      <xdr:colOff>95250</xdr:colOff>
      <xdr:row>38</xdr:row>
      <xdr:rowOff>28046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69973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1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77788</xdr:rowOff>
    </xdr:from>
    <xdr:to>
      <xdr:col>77</xdr:col>
      <xdr:colOff>95250</xdr:colOff>
      <xdr:row>38</xdr:row>
      <xdr:rowOff>7938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164165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73766</xdr:rowOff>
    </xdr:from>
    <xdr:to>
      <xdr:col>73</xdr:col>
      <xdr:colOff>44450</xdr:colOff>
      <xdr:row>38</xdr:row>
      <xdr:rowOff>3916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160143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0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79798</xdr:rowOff>
    </xdr:from>
    <xdr:to>
      <xdr:col>68</xdr:col>
      <xdr:colOff>203200</xdr:colOff>
      <xdr:row>38</xdr:row>
      <xdr:rowOff>9948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2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166175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0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89853</xdr:rowOff>
    </xdr:from>
    <xdr:to>
      <xdr:col>64</xdr:col>
      <xdr:colOff>152400</xdr:colOff>
      <xdr:row>38</xdr:row>
      <xdr:rowOff>20003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4780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新庁舎建設工事や病院改築などに伴う地方債の残高に対する繰出し等により将来負担額が大きいことから、比率が類似団体より高くなっている。</a:t>
          </a:r>
        </a:p>
        <a:p>
          <a:r>
            <a:rPr kumimoji="1" lang="ja-JP" altLang="en-US" sz="1300">
              <a:latin typeface="ＭＳ Ｐゴシック" panose="020B0600070205080204" pitchFamily="50" charset="-128"/>
              <a:ea typeface="ＭＳ Ｐゴシック" panose="020B0600070205080204" pitchFamily="50" charset="-128"/>
            </a:rPr>
            <a:t>　充当可能基金額は近年増加傾向にあったが、普通交付税等歳入の状況が厳しく、基金を取り崩して充当したことにより減少している。</a:t>
          </a:r>
        </a:p>
        <a:p>
          <a:r>
            <a:rPr kumimoji="1" lang="ja-JP" altLang="en-US" sz="1300">
              <a:latin typeface="ＭＳ Ｐゴシック" panose="020B0600070205080204" pitchFamily="50" charset="-128"/>
              <a:ea typeface="ＭＳ Ｐゴシック" panose="020B0600070205080204" pitchFamily="50" charset="-128"/>
            </a:rPr>
            <a:t>　引き続き地方債の発行抑制や基金の取崩の抑制等により比率を下げるよう努める。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87969</xdr:rowOff>
    </xdr:from>
    <xdr:to>
      <xdr:col>81</xdr:col>
      <xdr:colOff>44450</xdr:colOff>
      <xdr:row>19</xdr:row>
      <xdr:rowOff>95208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345519"/>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151638</xdr:rowOff>
    </xdr:from>
    <xdr:to>
      <xdr:col>77</xdr:col>
      <xdr:colOff>44450</xdr:colOff>
      <xdr:row>19</xdr:row>
      <xdr:rowOff>87969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237738"/>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151638</xdr:rowOff>
    </xdr:from>
    <xdr:to>
      <xdr:col>72</xdr:col>
      <xdr:colOff>203200</xdr:colOff>
      <xdr:row>19</xdr:row>
      <xdr:rowOff>96816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237738"/>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96816</xdr:rowOff>
    </xdr:from>
    <xdr:to>
      <xdr:col>68</xdr:col>
      <xdr:colOff>152400</xdr:colOff>
      <xdr:row>20</xdr:row>
      <xdr:rowOff>17865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354366"/>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44408</xdr:rowOff>
    </xdr:from>
    <xdr:to>
      <xdr:col>81</xdr:col>
      <xdr:colOff>95250</xdr:colOff>
      <xdr:row>19</xdr:row>
      <xdr:rowOff>146008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3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16485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7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37169</xdr:rowOff>
    </xdr:from>
    <xdr:to>
      <xdr:col>77</xdr:col>
      <xdr:colOff>95250</xdr:colOff>
      <xdr:row>19</xdr:row>
      <xdr:rowOff>138769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123546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81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100838</xdr:rowOff>
    </xdr:from>
    <xdr:to>
      <xdr:col>73</xdr:col>
      <xdr:colOff>44450</xdr:colOff>
      <xdr:row>19</xdr:row>
      <xdr:rowOff>30988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15765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7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46016</xdr:rowOff>
    </xdr:from>
    <xdr:to>
      <xdr:col>68</xdr:col>
      <xdr:colOff>203200</xdr:colOff>
      <xdr:row>19</xdr:row>
      <xdr:rowOff>147616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132393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8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138515</xdr:rowOff>
    </xdr:from>
    <xdr:to>
      <xdr:col>64</xdr:col>
      <xdr:colOff>152400</xdr:colOff>
      <xdr:row>20</xdr:row>
      <xdr:rowOff>68665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39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53442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48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北海道深川市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18,764
18,649
529.42
18,422,300
18,287,488
129,490
9,358,570
22,647,501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類似団体平均と比較すると、人件費に係る経常収支比率は低くなっているが、要因として、過去に実施してきた定員適正化計画（平成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年度）等により職員数が平成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年度と比べ約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名の大幅な削減となったことがある。</a:t>
          </a: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年度までの間、財政収支改善の一環として給与費の独自削減に取り組んだことにより、病院の経営健全化を推進し、一定の成果をあげている。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62230</xdr:rowOff>
    </xdr:from>
    <xdr:to>
      <xdr:col>24</xdr:col>
      <xdr:colOff>25400</xdr:colOff>
      <xdr:row>33</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20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62230</xdr:rowOff>
    </xdr:from>
    <xdr:to>
      <xdr:col>19</xdr:col>
      <xdr:colOff>187325</xdr:colOff>
      <xdr:row>33</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20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146050</xdr:rowOff>
    </xdr:from>
    <xdr:to>
      <xdr:col>15</xdr:col>
      <xdr:colOff>98425</xdr:colOff>
      <xdr:row>34</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03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153670</xdr:rowOff>
    </xdr:from>
    <xdr:to>
      <xdr:col>11</xdr:col>
      <xdr:colOff>9525</xdr:colOff>
      <xdr:row>34</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11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34290</xdr:rowOff>
    </xdr:from>
    <xdr:to>
      <xdr:col>24</xdr:col>
      <xdr:colOff>76200</xdr:colOff>
      <xdr:row>33</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114317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11430</xdr:rowOff>
    </xdr:from>
    <xdr:to>
      <xdr:col>20</xdr:col>
      <xdr:colOff>38100</xdr:colOff>
      <xdr:row>33</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3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95250</xdr:rowOff>
    </xdr:from>
    <xdr:to>
      <xdr:col>15</xdr:col>
      <xdr:colOff>149225</xdr:colOff>
      <xdr:row>34</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163830</xdr:rowOff>
    </xdr:from>
    <xdr:to>
      <xdr:col>11</xdr:col>
      <xdr:colOff>60325</xdr:colOff>
      <xdr:row>34</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102870</xdr:rowOff>
    </xdr:from>
    <xdr:to>
      <xdr:col>6</xdr:col>
      <xdr:colOff>171450</xdr:colOff>
      <xdr:row>34</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物件費に係る経常収支比率が類似団体より低く推移したのは、平成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年度から実施している財政収支改善方策により物件費を含む各種経常経費を圧縮したため。</a:t>
          </a:r>
        </a:p>
        <a:p>
          <a:r>
            <a:rPr kumimoji="1" lang="ja-JP" altLang="en-US" sz="1300">
              <a:latin typeface="ＭＳ Ｐゴシック" panose="020B0600070205080204" pitchFamily="50" charset="-128"/>
              <a:ea typeface="ＭＳ Ｐゴシック" panose="020B0600070205080204" pitchFamily="50" charset="-128"/>
            </a:rPr>
            <a:t>　今後も適正な物件費の維持に努める。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0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15</xdr:row>
      <xdr:rowOff>168910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56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56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56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扶助費に係る経常収支比率は類似団体平均を下回っており、令和元年度に悪化したが、令和２年度以降安定した数値で推移している。</a:t>
          </a:r>
        </a:p>
        <a:p>
          <a:r>
            <a:rPr kumimoji="1" lang="ja-JP" altLang="en-US" sz="1300">
              <a:latin typeface="ＭＳ Ｐゴシック" panose="020B0600070205080204" pitchFamily="50" charset="-128"/>
              <a:ea typeface="ＭＳ Ｐゴシック" panose="020B0600070205080204" pitchFamily="50" charset="-128"/>
            </a:rPr>
            <a:t>　今後も生活保護費等の額が財政を圧迫しないよう、資格審査等の適正化や各種手当等の見直しを進めていく。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63500</xdr:rowOff>
    </xdr:from>
    <xdr:to>
      <xdr:col>24</xdr:col>
      <xdr:colOff>25400</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21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21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55</xdr:row>
      <xdr:rowOff>19050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21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19050</xdr:rowOff>
    </xdr:from>
    <xdr:to>
      <xdr:col>11</xdr:col>
      <xdr:colOff>9525</xdr:colOff>
      <xdr:row>56</xdr:row>
      <xdr:rowOff>76200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48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xdr:rowOff>
    </xdr:from>
    <xdr:to>
      <xdr:col>24</xdr:col>
      <xdr:colOff>76200</xdr:colOff>
      <xdr:row>54</xdr:row>
      <xdr:rowOff>114300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139700</xdr:rowOff>
    </xdr:from>
    <xdr:to>
      <xdr:col>11</xdr:col>
      <xdr:colOff>60325</xdr:colOff>
      <xdr:row>55</xdr:row>
      <xdr:rowOff>69850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80027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その他の経費は類似団体平均より高い傾向であったが、令和５年度から同水準まで持ち直している。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引き続き事務事業等の見直しにより様々な費用の縮減に努めていく。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60</xdr:row>
      <xdr:rowOff>45357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07815"/>
          <a:ext cx="838200" cy="4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86178</xdr:rowOff>
    </xdr:from>
    <xdr:to>
      <xdr:col>78</xdr:col>
      <xdr:colOff>69850</xdr:colOff>
      <xdr:row>60</xdr:row>
      <xdr:rowOff>45357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01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86178</xdr:rowOff>
    </xdr:from>
    <xdr:to>
      <xdr:col>73</xdr:col>
      <xdr:colOff>180975</xdr:colOff>
      <xdr:row>60</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01728"/>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97065</xdr:rowOff>
    </xdr:from>
    <xdr:to>
      <xdr:col>69</xdr:col>
      <xdr:colOff>92075</xdr:colOff>
      <xdr:row>60</xdr:row>
      <xdr:rowOff>99785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12615"/>
          <a:ext cx="8890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166007</xdr:rowOff>
    </xdr:from>
    <xdr:to>
      <xdr:col>78</xdr:col>
      <xdr:colOff>120650</xdr:colOff>
      <xdr:row>60</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80934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35378</xdr:rowOff>
    </xdr:from>
    <xdr:to>
      <xdr:col>74</xdr:col>
      <xdr:colOff>31750</xdr:colOff>
      <xdr:row>59</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121755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48985</xdr:rowOff>
    </xdr:from>
    <xdr:to>
      <xdr:col>69</xdr:col>
      <xdr:colOff>142875</xdr:colOff>
      <xdr:row>60</xdr:row>
      <xdr:rowOff>150585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135362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46265</xdr:rowOff>
    </xdr:from>
    <xdr:to>
      <xdr:col>65</xdr:col>
      <xdr:colOff>53975</xdr:colOff>
      <xdr:row>59</xdr:row>
      <xdr:rowOff>147865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132642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年度までは類似団体を上回っていたが、平成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年度以降は下回っており、市単体で見るとほぼ横ばい傾向にある。</a:t>
          </a:r>
        </a:p>
        <a:p>
          <a:r>
            <a:rPr kumimoji="1" lang="ja-JP" altLang="en-US" sz="1300">
              <a:latin typeface="ＭＳ Ｐゴシック" panose="020B0600070205080204" pitchFamily="50" charset="-128"/>
              <a:ea typeface="ＭＳ Ｐゴシック" panose="020B0600070205080204" pitchFamily="50" charset="-128"/>
            </a:rPr>
            <a:t>　しかし、病院会計や一部事務組合への繰出金・負担金は、類似団体よりも多額になっていると考えられるため、引き続き事務事業の見直しにより不適当な補助金等は見直しや廃止を行う。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391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35</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300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35</xdr:row>
      <xdr:rowOff>156718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30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35</xdr:row>
      <xdr:rowOff>170434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57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類似団体に比べ公債費に係る経常収支比率が高いが、各大型施設の元金償還が開始されたため、ここ数年元利償還金が増となっているためである。</a:t>
          </a:r>
        </a:p>
        <a:p>
          <a:r>
            <a:rPr kumimoji="1" lang="ja-JP" altLang="en-US" sz="1300">
              <a:latin typeface="ＭＳ Ｐゴシック" panose="020B0600070205080204" pitchFamily="50" charset="-128"/>
              <a:ea typeface="ＭＳ Ｐゴシック" panose="020B0600070205080204" pitchFamily="50" charset="-128"/>
            </a:rPr>
            <a:t>　今後、一定程度の施設更新需要が発生するものの、既存起債の償還や新規地方債の発行を抑制し、公債費残高の低減に努める。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106045</xdr:rowOff>
    </xdr:from>
    <xdr:to>
      <xdr:col>24</xdr:col>
      <xdr:colOff>25400</xdr:colOff>
      <xdr:row>75</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647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66040</xdr:rowOff>
    </xdr:from>
    <xdr:to>
      <xdr:col>19</xdr:col>
      <xdr:colOff>187325</xdr:colOff>
      <xdr:row>75</xdr:row>
      <xdr:rowOff>107950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247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66040</xdr:rowOff>
    </xdr:from>
    <xdr:to>
      <xdr:col>15</xdr:col>
      <xdr:colOff>98425</xdr:colOff>
      <xdr:row>75</xdr:row>
      <xdr:rowOff>67945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247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67945</xdr:rowOff>
    </xdr:from>
    <xdr:to>
      <xdr:col>11</xdr:col>
      <xdr:colOff>9525</xdr:colOff>
      <xdr:row>75</xdr:row>
      <xdr:rowOff>147955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266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55245</xdr:rowOff>
    </xdr:from>
    <xdr:to>
      <xdr:col>24</xdr:col>
      <xdr:colOff>76200</xdr:colOff>
      <xdr:row>75</xdr:row>
      <xdr:rowOff>156845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27322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8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143527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0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xdr:rowOff>
    </xdr:from>
    <xdr:to>
      <xdr:col>15</xdr:col>
      <xdr:colOff>149225</xdr:colOff>
      <xdr:row>75</xdr:row>
      <xdr:rowOff>116840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101616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17145</xdr:rowOff>
    </xdr:from>
    <xdr:to>
      <xdr:col>11</xdr:col>
      <xdr:colOff>60325</xdr:colOff>
      <xdr:row>75</xdr:row>
      <xdr:rowOff>118745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103522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97155</xdr:rowOff>
    </xdr:from>
    <xdr:to>
      <xdr:col>6</xdr:col>
      <xdr:colOff>171450</xdr:colOff>
      <xdr:row>76</xdr:row>
      <xdr:rowOff>27305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12082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4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平成１６年度からの財政健全化に向けた取り組みにより数値が改善されている。また、平成２１年度からは、新たな財政収支改善を行った。</a:t>
          </a:r>
        </a:p>
        <a:p>
          <a:r>
            <a:rPr kumimoji="1" lang="ja-JP" altLang="en-US" sz="1300">
              <a:latin typeface="ＭＳ Ｐゴシック" panose="020B0600070205080204" pitchFamily="50" charset="-128"/>
              <a:ea typeface="ＭＳ Ｐゴシック" panose="020B0600070205080204" pitchFamily="50" charset="-128"/>
            </a:rPr>
            <a:t>　今後もこの取り組みを継続していく。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108712</xdr:rowOff>
    </xdr:from>
    <xdr:to>
      <xdr:col>82</xdr:col>
      <xdr:colOff>107950</xdr:colOff>
      <xdr:row>73</xdr:row>
      <xdr:rowOff>74422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45311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159004</xdr:rowOff>
    </xdr:from>
    <xdr:to>
      <xdr:col>78</xdr:col>
      <xdr:colOff>69850</xdr:colOff>
      <xdr:row>73</xdr:row>
      <xdr:rowOff>74422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5034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159004</xdr:rowOff>
    </xdr:from>
    <xdr:to>
      <xdr:col>73</xdr:col>
      <xdr:colOff>180975</xdr:colOff>
      <xdr:row>74</xdr:row>
      <xdr:rowOff>21844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503404"/>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165862</xdr:rowOff>
    </xdr:from>
    <xdr:to>
      <xdr:col>69</xdr:col>
      <xdr:colOff>92075</xdr:colOff>
      <xdr:row>74</xdr:row>
      <xdr:rowOff>21844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6817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57912</xdr:rowOff>
    </xdr:from>
    <xdr:to>
      <xdr:col>82</xdr:col>
      <xdr:colOff>158750</xdr:colOff>
      <xdr:row>72</xdr:row>
      <xdr:rowOff>159512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40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71</xdr:row>
      <xdr:rowOff>137939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31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23622</xdr:rowOff>
    </xdr:from>
    <xdr:to>
      <xdr:col>78</xdr:col>
      <xdr:colOff>120650</xdr:colOff>
      <xdr:row>73</xdr:row>
      <xdr:rowOff>125222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5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135399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30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108204</xdr:rowOff>
    </xdr:from>
    <xdr:to>
      <xdr:col>74</xdr:col>
      <xdr:colOff>31750</xdr:colOff>
      <xdr:row>73</xdr:row>
      <xdr:rowOff>38354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4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48531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2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142494</xdr:rowOff>
    </xdr:from>
    <xdr:to>
      <xdr:col>69</xdr:col>
      <xdr:colOff>142875</xdr:colOff>
      <xdr:row>74</xdr:row>
      <xdr:rowOff>72644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82821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115062</xdr:rowOff>
    </xdr:from>
    <xdr:to>
      <xdr:col>65</xdr:col>
      <xdr:colOff>53975</xdr:colOff>
      <xdr:row>74</xdr:row>
      <xdr:rowOff>45212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55389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39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北海道深川市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97304</xdr:rowOff>
    </xdr:from>
    <xdr:to>
      <xdr:col>29</xdr:col>
      <xdr:colOff>127000</xdr:colOff>
      <xdr:row>16</xdr:row>
      <xdr:rowOff>110965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88129"/>
          <a:ext cx="647700" cy="13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110965</xdr:rowOff>
    </xdr:from>
    <xdr:to>
      <xdr:col>26</xdr:col>
      <xdr:colOff>50800</xdr:colOff>
      <xdr:row>16</xdr:row>
      <xdr:rowOff>148750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01790"/>
          <a:ext cx="698500" cy="37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120784</xdr:rowOff>
    </xdr:from>
    <xdr:to>
      <xdr:col>22</xdr:col>
      <xdr:colOff>114300</xdr:colOff>
      <xdr:row>16</xdr:row>
      <xdr:rowOff>148750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11609"/>
          <a:ext cx="698500" cy="27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100297</xdr:rowOff>
    </xdr:from>
    <xdr:to>
      <xdr:col>18</xdr:col>
      <xdr:colOff>177800</xdr:colOff>
      <xdr:row>16</xdr:row>
      <xdr:rowOff>120784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91122"/>
          <a:ext cx="698500" cy="20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46504</xdr:rowOff>
    </xdr:from>
    <xdr:to>
      <xdr:col>29</xdr:col>
      <xdr:colOff>177800</xdr:colOff>
      <xdr:row>16</xdr:row>
      <xdr:rowOff>148104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37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63031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8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60165</xdr:rowOff>
    </xdr:from>
    <xdr:to>
      <xdr:col>26</xdr:col>
      <xdr:colOff>101600</xdr:colOff>
      <xdr:row>16</xdr:row>
      <xdr:rowOff>161765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50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19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97950</xdr:rowOff>
    </xdr:from>
    <xdr:to>
      <xdr:col>22</xdr:col>
      <xdr:colOff>165100</xdr:colOff>
      <xdr:row>17</xdr:row>
      <xdr:rowOff>28100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88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69984</xdr:rowOff>
    </xdr:from>
    <xdr:to>
      <xdr:col>19</xdr:col>
      <xdr:colOff>38100</xdr:colOff>
      <xdr:row>17</xdr:row>
      <xdr:rowOff>134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60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10311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2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49497</xdr:rowOff>
    </xdr:from>
    <xdr:to>
      <xdr:col>15</xdr:col>
      <xdr:colOff>101600</xdr:colOff>
      <xdr:row>16</xdr:row>
      <xdr:rowOff>151097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40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161274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0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271184</xdr:rowOff>
    </xdr:from>
    <xdr:to>
      <xdr:col>29</xdr:col>
      <xdr:colOff>127000</xdr:colOff>
      <xdr:row>37</xdr:row>
      <xdr:rowOff>287203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395884"/>
          <a:ext cx="647700" cy="16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315461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0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287203</xdr:rowOff>
    </xdr:from>
    <xdr:to>
      <xdr:col>26</xdr:col>
      <xdr:colOff>50800</xdr:colOff>
      <xdr:row>37</xdr:row>
      <xdr:rowOff>299753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11903"/>
          <a:ext cx="698500" cy="1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299753</xdr:rowOff>
    </xdr:from>
    <xdr:to>
      <xdr:col>22</xdr:col>
      <xdr:colOff>114300</xdr:colOff>
      <xdr:row>37</xdr:row>
      <xdr:rowOff>325689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24453"/>
          <a:ext cx="698500" cy="25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310759</xdr:rowOff>
    </xdr:from>
    <xdr:to>
      <xdr:col>18</xdr:col>
      <xdr:colOff>177800</xdr:colOff>
      <xdr:row>37</xdr:row>
      <xdr:rowOff>325689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435459"/>
          <a:ext cx="698500" cy="14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220384</xdr:rowOff>
    </xdr:from>
    <xdr:to>
      <xdr:col>29</xdr:col>
      <xdr:colOff>177800</xdr:colOff>
      <xdr:row>37</xdr:row>
      <xdr:rowOff>321984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345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65461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19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236403</xdr:rowOff>
    </xdr:from>
    <xdr:to>
      <xdr:col>26</xdr:col>
      <xdr:colOff>101600</xdr:colOff>
      <xdr:row>37</xdr:row>
      <xdr:rowOff>338003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361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5280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29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248953</xdr:rowOff>
    </xdr:from>
    <xdr:to>
      <xdr:col>22</xdr:col>
      <xdr:colOff>165100</xdr:colOff>
      <xdr:row>38</xdr:row>
      <xdr:rowOff>7653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373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17830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4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274889</xdr:rowOff>
    </xdr:from>
    <xdr:to>
      <xdr:col>19</xdr:col>
      <xdr:colOff>38100</xdr:colOff>
      <xdr:row>38</xdr:row>
      <xdr:rowOff>33589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399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43766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16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259959</xdr:rowOff>
    </xdr:from>
    <xdr:to>
      <xdr:col>15</xdr:col>
      <xdr:colOff>101600</xdr:colOff>
      <xdr:row>38</xdr:row>
      <xdr:rowOff>18659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384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28836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1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北海道深川市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18,764
18,649
529.42
18,422,300
18,287,488
129,490
9,358,570
22,647,501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101230</xdr:rowOff>
    </xdr:from>
    <xdr:to>
      <xdr:col>24</xdr:col>
      <xdr:colOff>63500</xdr:colOff>
      <xdr:row>36</xdr:row>
      <xdr:rowOff>114663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3430"/>
          <a:ext cx="8382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114663</xdr:rowOff>
    </xdr:from>
    <xdr:to>
      <xdr:col>19</xdr:col>
      <xdr:colOff>177800</xdr:colOff>
      <xdr:row>36</xdr:row>
      <xdr:rowOff>145273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86863"/>
          <a:ext cx="8890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145273</xdr:rowOff>
    </xdr:from>
    <xdr:to>
      <xdr:col>15</xdr:col>
      <xdr:colOff>50800</xdr:colOff>
      <xdr:row>36</xdr:row>
      <xdr:rowOff>147385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7473"/>
          <a:ext cx="8890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120106</xdr:rowOff>
    </xdr:from>
    <xdr:to>
      <xdr:col>10</xdr:col>
      <xdr:colOff>114300</xdr:colOff>
      <xdr:row>36</xdr:row>
      <xdr:rowOff>147385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92306"/>
          <a:ext cx="889000" cy="2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50430</xdr:rowOff>
    </xdr:from>
    <xdr:to>
      <xdr:col>24</xdr:col>
      <xdr:colOff>114300</xdr:colOff>
      <xdr:row>36</xdr:row>
      <xdr:rowOff>152030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28857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63863</xdr:rowOff>
    </xdr:from>
    <xdr:to>
      <xdr:col>20</xdr:col>
      <xdr:colOff>38100</xdr:colOff>
      <xdr:row>36</xdr:row>
      <xdr:rowOff>165463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10540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01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94473</xdr:rowOff>
    </xdr:from>
    <xdr:to>
      <xdr:col>15</xdr:col>
      <xdr:colOff>101600</xdr:colOff>
      <xdr:row>37</xdr:row>
      <xdr:rowOff>24623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15750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5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96585</xdr:rowOff>
    </xdr:from>
    <xdr:to>
      <xdr:col>10</xdr:col>
      <xdr:colOff>165100</xdr:colOff>
      <xdr:row>37</xdr:row>
      <xdr:rowOff>26735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43262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4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69306</xdr:rowOff>
    </xdr:from>
    <xdr:to>
      <xdr:col>6</xdr:col>
      <xdr:colOff>38100</xdr:colOff>
      <xdr:row>36</xdr:row>
      <xdr:rowOff>170906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15983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1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139271</xdr:rowOff>
    </xdr:from>
    <xdr:to>
      <xdr:col>24</xdr:col>
      <xdr:colOff>63500</xdr:colOff>
      <xdr:row>58</xdr:row>
      <xdr:rowOff>19421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11921"/>
          <a:ext cx="8382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19421</xdr:rowOff>
    </xdr:from>
    <xdr:to>
      <xdr:col>19</xdr:col>
      <xdr:colOff>177800</xdr:colOff>
      <xdr:row>58</xdr:row>
      <xdr:rowOff>30923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63521"/>
          <a:ext cx="889000" cy="1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30923</xdr:rowOff>
    </xdr:from>
    <xdr:to>
      <xdr:col>15</xdr:col>
      <xdr:colOff>50800</xdr:colOff>
      <xdr:row>58</xdr:row>
      <xdr:rowOff>31011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75023"/>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31011</xdr:rowOff>
    </xdr:from>
    <xdr:to>
      <xdr:col>10</xdr:col>
      <xdr:colOff>114300</xdr:colOff>
      <xdr:row>58</xdr:row>
      <xdr:rowOff>46568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75111"/>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88471</xdr:rowOff>
    </xdr:from>
    <xdr:to>
      <xdr:col>24</xdr:col>
      <xdr:colOff>114300</xdr:colOff>
      <xdr:row>58</xdr:row>
      <xdr:rowOff>18621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111348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140071</xdr:rowOff>
    </xdr:from>
    <xdr:to>
      <xdr:col>20</xdr:col>
      <xdr:colOff>38100</xdr:colOff>
      <xdr:row>58</xdr:row>
      <xdr:rowOff>70221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1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86748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8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151573</xdr:rowOff>
    </xdr:from>
    <xdr:to>
      <xdr:col>15</xdr:col>
      <xdr:colOff>101600</xdr:colOff>
      <xdr:row>58</xdr:row>
      <xdr:rowOff>81723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98250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6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151661</xdr:rowOff>
    </xdr:from>
    <xdr:to>
      <xdr:col>10</xdr:col>
      <xdr:colOff>165100</xdr:colOff>
      <xdr:row>58</xdr:row>
      <xdr:rowOff>81811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2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98338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69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167218</xdr:rowOff>
    </xdr:from>
    <xdr:to>
      <xdr:col>6</xdr:col>
      <xdr:colOff>38100</xdr:colOff>
      <xdr:row>58</xdr:row>
      <xdr:rowOff>97368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3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113895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1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110572</xdr:rowOff>
    </xdr:from>
    <xdr:to>
      <xdr:col>24</xdr:col>
      <xdr:colOff>63500</xdr:colOff>
      <xdr:row>75</xdr:row>
      <xdr:rowOff>143434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969322"/>
          <a:ext cx="838200" cy="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143434</xdr:rowOff>
    </xdr:from>
    <xdr:to>
      <xdr:col>19</xdr:col>
      <xdr:colOff>177800</xdr:colOff>
      <xdr:row>76</xdr:row>
      <xdr:rowOff>28963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002184"/>
          <a:ext cx="889000" cy="5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7302</xdr:rowOff>
    </xdr:from>
    <xdr:to>
      <xdr:col>15</xdr:col>
      <xdr:colOff>50800</xdr:colOff>
      <xdr:row>76</xdr:row>
      <xdr:rowOff>28963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037502"/>
          <a:ext cx="889000" cy="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7302</xdr:rowOff>
    </xdr:from>
    <xdr:to>
      <xdr:col>10</xdr:col>
      <xdr:colOff>114300</xdr:colOff>
      <xdr:row>76</xdr:row>
      <xdr:rowOff>33306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037502"/>
          <a:ext cx="889000" cy="2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59772</xdr:rowOff>
    </xdr:from>
    <xdr:to>
      <xdr:col>24</xdr:col>
      <xdr:colOff>114300</xdr:colOff>
      <xdr:row>75</xdr:row>
      <xdr:rowOff>161373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9185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82649</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76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92634</xdr:rowOff>
    </xdr:from>
    <xdr:to>
      <xdr:col>20</xdr:col>
      <xdr:colOff>38100</xdr:colOff>
      <xdr:row>76</xdr:row>
      <xdr:rowOff>22783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951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39311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72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149613</xdr:rowOff>
    </xdr:from>
    <xdr:to>
      <xdr:col>15</xdr:col>
      <xdr:colOff>101600</xdr:colOff>
      <xdr:row>76</xdr:row>
      <xdr:rowOff>79763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96290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78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127953</xdr:rowOff>
    </xdr:from>
    <xdr:to>
      <xdr:col>10</xdr:col>
      <xdr:colOff>165100</xdr:colOff>
      <xdr:row>76</xdr:row>
      <xdr:rowOff>58102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9867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74630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76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153956</xdr:rowOff>
    </xdr:from>
    <xdr:to>
      <xdr:col>6</xdr:col>
      <xdr:colOff>38100</xdr:colOff>
      <xdr:row>76</xdr:row>
      <xdr:rowOff>84106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0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100633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78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11272</xdr:rowOff>
    </xdr:from>
    <xdr:to>
      <xdr:col>24</xdr:col>
      <xdr:colOff>63500</xdr:colOff>
      <xdr:row>95</xdr:row>
      <xdr:rowOff>95748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99022"/>
          <a:ext cx="838200" cy="8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5504</xdr:rowOff>
    </xdr:from>
    <xdr:to>
      <xdr:col>19</xdr:col>
      <xdr:colOff>177800</xdr:colOff>
      <xdr:row>95</xdr:row>
      <xdr:rowOff>95748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93254"/>
          <a:ext cx="889000" cy="9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5504</xdr:rowOff>
    </xdr:from>
    <xdr:to>
      <xdr:col>15</xdr:col>
      <xdr:colOff>50800</xdr:colOff>
      <xdr:row>96</xdr:row>
      <xdr:rowOff>31107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93254"/>
          <a:ext cx="8890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31107</xdr:rowOff>
    </xdr:from>
    <xdr:to>
      <xdr:col>10</xdr:col>
      <xdr:colOff>114300</xdr:colOff>
      <xdr:row>96</xdr:row>
      <xdr:rowOff>119774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90307"/>
          <a:ext cx="889000" cy="8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131922</xdr:rowOff>
    </xdr:from>
    <xdr:to>
      <xdr:col>24</xdr:col>
      <xdr:colOff>114300</xdr:colOff>
      <xdr:row>95</xdr:row>
      <xdr:rowOff>62072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4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154799</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9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44948</xdr:rowOff>
    </xdr:from>
    <xdr:to>
      <xdr:col>20</xdr:col>
      <xdr:colOff>38100</xdr:colOff>
      <xdr:row>95</xdr:row>
      <xdr:rowOff>146548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3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163075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0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126154</xdr:rowOff>
    </xdr:from>
    <xdr:to>
      <xdr:col>15</xdr:col>
      <xdr:colOff>101600</xdr:colOff>
      <xdr:row>95</xdr:row>
      <xdr:rowOff>56304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72831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1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151757</xdr:rowOff>
    </xdr:from>
    <xdr:to>
      <xdr:col>10</xdr:col>
      <xdr:colOff>165100</xdr:colOff>
      <xdr:row>96</xdr:row>
      <xdr:rowOff>81907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3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98434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1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68974</xdr:rowOff>
    </xdr:from>
    <xdr:to>
      <xdr:col>6</xdr:col>
      <xdr:colOff>38100</xdr:colOff>
      <xdr:row>96</xdr:row>
      <xdr:rowOff>170574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15651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30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147145</xdr:rowOff>
    </xdr:from>
    <xdr:to>
      <xdr:col>55</xdr:col>
      <xdr:colOff>0</xdr:colOff>
      <xdr:row>35</xdr:row>
      <xdr:rowOff>49609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76445"/>
          <a:ext cx="8382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49609</xdr:rowOff>
    </xdr:from>
    <xdr:to>
      <xdr:col>50</xdr:col>
      <xdr:colOff>114300</xdr:colOff>
      <xdr:row>35</xdr:row>
      <xdr:rowOff>79315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50359"/>
          <a:ext cx="889000" cy="2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21647</xdr:rowOff>
    </xdr:from>
    <xdr:to>
      <xdr:col>45</xdr:col>
      <xdr:colOff>177800</xdr:colOff>
      <xdr:row>35</xdr:row>
      <xdr:rowOff>79315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679497"/>
          <a:ext cx="889000" cy="40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21647</xdr:rowOff>
    </xdr:from>
    <xdr:to>
      <xdr:col>41</xdr:col>
      <xdr:colOff>50800</xdr:colOff>
      <xdr:row>35</xdr:row>
      <xdr:rowOff>162228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679497"/>
          <a:ext cx="889000" cy="48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96345</xdr:rowOff>
    </xdr:from>
    <xdr:to>
      <xdr:col>55</xdr:col>
      <xdr:colOff>50800</xdr:colOff>
      <xdr:row>35</xdr:row>
      <xdr:rowOff>26495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2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119222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7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170259</xdr:rowOff>
    </xdr:from>
    <xdr:to>
      <xdr:col>50</xdr:col>
      <xdr:colOff>165100</xdr:colOff>
      <xdr:row>35</xdr:row>
      <xdr:rowOff>100409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9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116936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7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28515</xdr:rowOff>
    </xdr:from>
    <xdr:to>
      <xdr:col>46</xdr:col>
      <xdr:colOff>38100</xdr:colOff>
      <xdr:row>35</xdr:row>
      <xdr:rowOff>130115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146642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0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142297</xdr:rowOff>
    </xdr:from>
    <xdr:to>
      <xdr:col>41</xdr:col>
      <xdr:colOff>101600</xdr:colOff>
      <xdr:row>33</xdr:row>
      <xdr:rowOff>72447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2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88974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0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111428</xdr:rowOff>
    </xdr:from>
    <xdr:to>
      <xdr:col>36</xdr:col>
      <xdr:colOff>165100</xdr:colOff>
      <xdr:row>36</xdr:row>
      <xdr:rowOff>41578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58105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8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150712</xdr:rowOff>
    </xdr:from>
    <xdr:to>
      <xdr:col>55</xdr:col>
      <xdr:colOff>0</xdr:colOff>
      <xdr:row>57</xdr:row>
      <xdr:rowOff>113372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80462"/>
          <a:ext cx="838200" cy="30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150712</xdr:rowOff>
    </xdr:from>
    <xdr:to>
      <xdr:col>50</xdr:col>
      <xdr:colOff>114300</xdr:colOff>
      <xdr:row>57</xdr:row>
      <xdr:rowOff>69910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80462"/>
          <a:ext cx="889000" cy="26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69910</xdr:rowOff>
    </xdr:from>
    <xdr:to>
      <xdr:col>45</xdr:col>
      <xdr:colOff>177800</xdr:colOff>
      <xdr:row>57</xdr:row>
      <xdr:rowOff>118616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42560"/>
          <a:ext cx="889000" cy="4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40415</xdr:rowOff>
    </xdr:from>
    <xdr:to>
      <xdr:col>41</xdr:col>
      <xdr:colOff>50800</xdr:colOff>
      <xdr:row>57</xdr:row>
      <xdr:rowOff>118616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13065"/>
          <a:ext cx="889000" cy="7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62572</xdr:rowOff>
    </xdr:from>
    <xdr:to>
      <xdr:col>55</xdr:col>
      <xdr:colOff>50800</xdr:colOff>
      <xdr:row>57</xdr:row>
      <xdr:rowOff>164172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40999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99912</xdr:rowOff>
    </xdr:from>
    <xdr:to>
      <xdr:col>50</xdr:col>
      <xdr:colOff>165100</xdr:colOff>
      <xdr:row>56</xdr:row>
      <xdr:rowOff>30062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2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46589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0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19110</xdr:rowOff>
    </xdr:from>
    <xdr:to>
      <xdr:col>46</xdr:col>
      <xdr:colOff>38100</xdr:colOff>
      <xdr:row>57</xdr:row>
      <xdr:rowOff>120710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137237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6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67816</xdr:rowOff>
    </xdr:from>
    <xdr:to>
      <xdr:col>41</xdr:col>
      <xdr:colOff>101600</xdr:colOff>
      <xdr:row>57</xdr:row>
      <xdr:rowOff>169416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160543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3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161065</xdr:rowOff>
    </xdr:from>
    <xdr:to>
      <xdr:col>36</xdr:col>
      <xdr:colOff>165100</xdr:colOff>
      <xdr:row>57</xdr:row>
      <xdr:rowOff>91215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107742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3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133832</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64032"/>
          <a:ext cx="889000" cy="4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83032</xdr:rowOff>
    </xdr:from>
    <xdr:to>
      <xdr:col>36</xdr:col>
      <xdr:colOff>165100</xdr:colOff>
      <xdr:row>77</xdr:row>
      <xdr:rowOff>13182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29710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161753</xdr:rowOff>
    </xdr:from>
    <xdr:to>
      <xdr:col>55</xdr:col>
      <xdr:colOff>0</xdr:colOff>
      <xdr:row>97</xdr:row>
      <xdr:rowOff>127842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49503"/>
          <a:ext cx="838200" cy="30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161753</xdr:rowOff>
    </xdr:from>
    <xdr:to>
      <xdr:col>50</xdr:col>
      <xdr:colOff>114300</xdr:colOff>
      <xdr:row>97</xdr:row>
      <xdr:rowOff>82944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49503"/>
          <a:ext cx="889000" cy="26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82944</xdr:rowOff>
    </xdr:from>
    <xdr:to>
      <xdr:col>45</xdr:col>
      <xdr:colOff>177800</xdr:colOff>
      <xdr:row>97</xdr:row>
      <xdr:rowOff>135882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13594"/>
          <a:ext cx="889000" cy="5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135882</xdr:rowOff>
    </xdr:from>
    <xdr:to>
      <xdr:col>41</xdr:col>
      <xdr:colOff>50800</xdr:colOff>
      <xdr:row>97</xdr:row>
      <xdr:rowOff>139227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66532"/>
          <a:ext cx="889000" cy="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77042</xdr:rowOff>
    </xdr:from>
    <xdr:to>
      <xdr:col>55</xdr:col>
      <xdr:colOff>50800</xdr:colOff>
      <xdr:row>98</xdr:row>
      <xdr:rowOff>7192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0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99919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110953</xdr:rowOff>
    </xdr:from>
    <xdr:to>
      <xdr:col>50</xdr:col>
      <xdr:colOff>165100</xdr:colOff>
      <xdr:row>96</xdr:row>
      <xdr:rowOff>41103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57630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17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32144</xdr:rowOff>
    </xdr:from>
    <xdr:to>
      <xdr:col>46</xdr:col>
      <xdr:colOff>38100</xdr:colOff>
      <xdr:row>97</xdr:row>
      <xdr:rowOff>133744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150271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3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85082</xdr:rowOff>
    </xdr:from>
    <xdr:to>
      <xdr:col>41</xdr:col>
      <xdr:colOff>101600</xdr:colOff>
      <xdr:row>98</xdr:row>
      <xdr:rowOff>15232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31759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88427</xdr:rowOff>
    </xdr:from>
    <xdr:to>
      <xdr:col>36</xdr:col>
      <xdr:colOff>165100</xdr:colOff>
      <xdr:row>98</xdr:row>
      <xdr:rowOff>18577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1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35104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9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41605</xdr:rowOff>
    </xdr:from>
    <xdr:to>
      <xdr:col>85</xdr:col>
      <xdr:colOff>127000</xdr:colOff>
      <xdr:row>39</xdr:row>
      <xdr:rowOff>44031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28155"/>
          <a:ext cx="838200" cy="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44031</xdr:rowOff>
    </xdr:from>
    <xdr:to>
      <xdr:col>81</xdr:col>
      <xdr:colOff>50800</xdr:colOff>
      <xdr:row>39</xdr:row>
      <xdr:rowOff>44386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30581"/>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44386</xdr:rowOff>
    </xdr:from>
    <xdr:to>
      <xdr:col>76</xdr:col>
      <xdr:colOff>114300</xdr:colOff>
      <xdr:row>39</xdr:row>
      <xdr:rowOff>44424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3093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23596</xdr:rowOff>
    </xdr:from>
    <xdr:to>
      <xdr:col>71</xdr:col>
      <xdr:colOff>177800</xdr:colOff>
      <xdr:row>39</xdr:row>
      <xdr:rowOff>44424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10146"/>
          <a:ext cx="8890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162255</xdr:rowOff>
    </xdr:from>
    <xdr:to>
      <xdr:col>85</xdr:col>
      <xdr:colOff>177800</xdr:colOff>
      <xdr:row>39</xdr:row>
      <xdr:rowOff>92405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77182</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2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164681</xdr:rowOff>
    </xdr:from>
    <xdr:to>
      <xdr:col>81</xdr:col>
      <xdr:colOff>101600</xdr:colOff>
      <xdr:row>39</xdr:row>
      <xdr:rowOff>94831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85958</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165036</xdr:rowOff>
    </xdr:from>
    <xdr:to>
      <xdr:col>76</xdr:col>
      <xdr:colOff>165100</xdr:colOff>
      <xdr:row>39</xdr:row>
      <xdr:rowOff>95186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86313</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165074</xdr:rowOff>
    </xdr:from>
    <xdr:to>
      <xdr:col>72</xdr:col>
      <xdr:colOff>38100</xdr:colOff>
      <xdr:row>39</xdr:row>
      <xdr:rowOff>95224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86351</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144246</xdr:rowOff>
    </xdr:from>
    <xdr:to>
      <xdr:col>67</xdr:col>
      <xdr:colOff>101600</xdr:colOff>
      <xdr:row>39</xdr:row>
      <xdr:rowOff>74396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65523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5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25473</xdr:rowOff>
    </xdr:from>
    <xdr:to>
      <xdr:col>85</xdr:col>
      <xdr:colOff>127000</xdr:colOff>
      <xdr:row>77</xdr:row>
      <xdr:rowOff>33406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27123"/>
          <a:ext cx="8382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33406</xdr:rowOff>
    </xdr:from>
    <xdr:to>
      <xdr:col>81</xdr:col>
      <xdr:colOff>50800</xdr:colOff>
      <xdr:row>77</xdr:row>
      <xdr:rowOff>53209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35056"/>
          <a:ext cx="889000" cy="1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53209</xdr:rowOff>
    </xdr:from>
    <xdr:to>
      <xdr:col>76</xdr:col>
      <xdr:colOff>114300</xdr:colOff>
      <xdr:row>77</xdr:row>
      <xdr:rowOff>72126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54859"/>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26947</xdr:rowOff>
    </xdr:from>
    <xdr:to>
      <xdr:col>71</xdr:col>
      <xdr:colOff>177800</xdr:colOff>
      <xdr:row>77</xdr:row>
      <xdr:rowOff>72126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28597"/>
          <a:ext cx="889000" cy="4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146123</xdr:rowOff>
    </xdr:from>
    <xdr:to>
      <xdr:col>85</xdr:col>
      <xdr:colOff>177800</xdr:colOff>
      <xdr:row>77</xdr:row>
      <xdr:rowOff>76273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169000</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2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154056</xdr:rowOff>
    </xdr:from>
    <xdr:to>
      <xdr:col>81</xdr:col>
      <xdr:colOff>101600</xdr:colOff>
      <xdr:row>77</xdr:row>
      <xdr:rowOff>84206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100733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5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2409</xdr:rowOff>
    </xdr:from>
    <xdr:to>
      <xdr:col>76</xdr:col>
      <xdr:colOff>165100</xdr:colOff>
      <xdr:row>77</xdr:row>
      <xdr:rowOff>104009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120536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21326</xdr:rowOff>
    </xdr:from>
    <xdr:to>
      <xdr:col>72</xdr:col>
      <xdr:colOff>38100</xdr:colOff>
      <xdr:row>77</xdr:row>
      <xdr:rowOff>122926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2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139453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9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147597</xdr:rowOff>
    </xdr:from>
    <xdr:to>
      <xdr:col>67</xdr:col>
      <xdr:colOff>101600</xdr:colOff>
      <xdr:row>77</xdr:row>
      <xdr:rowOff>77747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7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94275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5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81438</xdr:rowOff>
    </xdr:from>
    <xdr:to>
      <xdr:col>85</xdr:col>
      <xdr:colOff>127000</xdr:colOff>
      <xdr:row>98</xdr:row>
      <xdr:rowOff>111088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83538"/>
          <a:ext cx="838200" cy="2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71360</xdr:rowOff>
    </xdr:from>
    <xdr:to>
      <xdr:col>81</xdr:col>
      <xdr:colOff>50800</xdr:colOff>
      <xdr:row>98</xdr:row>
      <xdr:rowOff>111088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73460"/>
          <a:ext cx="889000" cy="3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71360</xdr:rowOff>
    </xdr:from>
    <xdr:to>
      <xdr:col>76</xdr:col>
      <xdr:colOff>114300</xdr:colOff>
      <xdr:row>98</xdr:row>
      <xdr:rowOff>134584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3460"/>
          <a:ext cx="889000" cy="6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134584</xdr:rowOff>
    </xdr:from>
    <xdr:to>
      <xdr:col>71</xdr:col>
      <xdr:colOff>177800</xdr:colOff>
      <xdr:row>98</xdr:row>
      <xdr:rowOff>138114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36684"/>
          <a:ext cx="8890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30638</xdr:rowOff>
    </xdr:from>
    <xdr:to>
      <xdr:col>85</xdr:col>
      <xdr:colOff>177800</xdr:colOff>
      <xdr:row>98</xdr:row>
      <xdr:rowOff>132238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3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60288</xdr:rowOff>
    </xdr:from>
    <xdr:to>
      <xdr:col>81</xdr:col>
      <xdr:colOff>101600</xdr:colOff>
      <xdr:row>98</xdr:row>
      <xdr:rowOff>161888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153015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5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20560</xdr:rowOff>
    </xdr:from>
    <xdr:to>
      <xdr:col>76</xdr:col>
      <xdr:colOff>165100</xdr:colOff>
      <xdr:row>98</xdr:row>
      <xdr:rowOff>122160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113287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1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83784</xdr:rowOff>
    </xdr:from>
    <xdr:to>
      <xdr:col>72</xdr:col>
      <xdr:colOff>38100</xdr:colOff>
      <xdr:row>99</xdr:row>
      <xdr:rowOff>13934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5061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87314</xdr:rowOff>
    </xdr:from>
    <xdr:to>
      <xdr:col>67</xdr:col>
      <xdr:colOff>101600</xdr:colOff>
      <xdr:row>99</xdr:row>
      <xdr:rowOff>17464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8591</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5017" y="16982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133604</xdr:rowOff>
    </xdr:from>
    <xdr:to>
      <xdr:col>116</xdr:col>
      <xdr:colOff>63500</xdr:colOff>
      <xdr:row>37</xdr:row>
      <xdr:rowOff>1054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5962904"/>
          <a:ext cx="838200" cy="38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1054</xdr:rowOff>
    </xdr:from>
    <xdr:to>
      <xdr:col>111</xdr:col>
      <xdr:colOff>177800</xdr:colOff>
      <xdr:row>37</xdr:row>
      <xdr:rowOff>30543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344704"/>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30543</xdr:rowOff>
    </xdr:from>
    <xdr:to>
      <xdr:col>107</xdr:col>
      <xdr:colOff>50800</xdr:colOff>
      <xdr:row>37</xdr:row>
      <xdr:rowOff>79521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374193"/>
          <a:ext cx="889000" cy="4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79521</xdr:rowOff>
    </xdr:from>
    <xdr:to>
      <xdr:col>102</xdr:col>
      <xdr:colOff>114300</xdr:colOff>
      <xdr:row>37</xdr:row>
      <xdr:rowOff>114630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423171"/>
          <a:ext cx="889000" cy="3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82804</xdr:rowOff>
    </xdr:from>
    <xdr:to>
      <xdr:col>116</xdr:col>
      <xdr:colOff>114300</xdr:colOff>
      <xdr:row>35</xdr:row>
      <xdr:rowOff>12954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105681</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76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121704</xdr:rowOff>
    </xdr:from>
    <xdr:to>
      <xdr:col>112</xdr:col>
      <xdr:colOff>38100</xdr:colOff>
      <xdr:row>37</xdr:row>
      <xdr:rowOff>51854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2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68381</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0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151193</xdr:rowOff>
    </xdr:from>
    <xdr:to>
      <xdr:col>107</xdr:col>
      <xdr:colOff>101600</xdr:colOff>
      <xdr:row>37</xdr:row>
      <xdr:rowOff>81343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3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97870</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6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28721</xdr:rowOff>
    </xdr:from>
    <xdr:to>
      <xdr:col>102</xdr:col>
      <xdr:colOff>165100</xdr:colOff>
      <xdr:row>37</xdr:row>
      <xdr:rowOff>130321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3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146848</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61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63830</xdr:rowOff>
    </xdr:from>
    <xdr:to>
      <xdr:col>98</xdr:col>
      <xdr:colOff>38100</xdr:colOff>
      <xdr:row>37</xdr:row>
      <xdr:rowOff>165430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10507</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618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99557</xdr:rowOff>
    </xdr:from>
    <xdr:to>
      <xdr:col>116</xdr:col>
      <xdr:colOff>63500</xdr:colOff>
      <xdr:row>55</xdr:row>
      <xdr:rowOff>138419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529307"/>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99557</xdr:rowOff>
    </xdr:from>
    <xdr:to>
      <xdr:col>111</xdr:col>
      <xdr:colOff>177800</xdr:colOff>
      <xdr:row>56</xdr:row>
      <xdr:rowOff>52604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529307"/>
          <a:ext cx="889000" cy="12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27115</xdr:rowOff>
    </xdr:from>
    <xdr:to>
      <xdr:col>107</xdr:col>
      <xdr:colOff>50800</xdr:colOff>
      <xdr:row>56</xdr:row>
      <xdr:rowOff>52604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628315"/>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5260</xdr:rowOff>
    </xdr:from>
    <xdr:to>
      <xdr:col>102</xdr:col>
      <xdr:colOff>114300</xdr:colOff>
      <xdr:row>56</xdr:row>
      <xdr:rowOff>27115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606460"/>
          <a:ext cx="889000" cy="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87619</xdr:rowOff>
    </xdr:from>
    <xdr:to>
      <xdr:col>116</xdr:col>
      <xdr:colOff>114300</xdr:colOff>
      <xdr:row>56</xdr:row>
      <xdr:rowOff>17769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51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110496</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36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48757</xdr:rowOff>
    </xdr:from>
    <xdr:to>
      <xdr:col>112</xdr:col>
      <xdr:colOff>38100</xdr:colOff>
      <xdr:row>55</xdr:row>
      <xdr:rowOff>150357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4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166884</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25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1804</xdr:rowOff>
    </xdr:from>
    <xdr:to>
      <xdr:col>107</xdr:col>
      <xdr:colOff>101600</xdr:colOff>
      <xdr:row>56</xdr:row>
      <xdr:rowOff>103404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60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119931</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37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147765</xdr:rowOff>
    </xdr:from>
    <xdr:to>
      <xdr:col>102</xdr:col>
      <xdr:colOff>165100</xdr:colOff>
      <xdr:row>56</xdr:row>
      <xdr:rowOff>77915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5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94442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125910</xdr:rowOff>
    </xdr:from>
    <xdr:to>
      <xdr:col>98</xdr:col>
      <xdr:colOff>38100</xdr:colOff>
      <xdr:row>56</xdr:row>
      <xdr:rowOff>56060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55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72587</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3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155092</xdr:rowOff>
    </xdr:from>
    <xdr:to>
      <xdr:col>116</xdr:col>
      <xdr:colOff>63500</xdr:colOff>
      <xdr:row>76</xdr:row>
      <xdr:rowOff>148006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842392"/>
          <a:ext cx="838200" cy="3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155092</xdr:rowOff>
    </xdr:from>
    <xdr:to>
      <xdr:col>111</xdr:col>
      <xdr:colOff>177800</xdr:colOff>
      <xdr:row>75</xdr:row>
      <xdr:rowOff>78740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842392"/>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78740</xdr:rowOff>
    </xdr:from>
    <xdr:to>
      <xdr:col>107</xdr:col>
      <xdr:colOff>50800</xdr:colOff>
      <xdr:row>75</xdr:row>
      <xdr:rowOff>134607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937490"/>
          <a:ext cx="889000" cy="5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134607</xdr:rowOff>
    </xdr:from>
    <xdr:to>
      <xdr:col>102</xdr:col>
      <xdr:colOff>114300</xdr:colOff>
      <xdr:row>76</xdr:row>
      <xdr:rowOff>6477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993357"/>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97206</xdr:rowOff>
    </xdr:from>
    <xdr:to>
      <xdr:col>116</xdr:col>
      <xdr:colOff>114300</xdr:colOff>
      <xdr:row>77</xdr:row>
      <xdr:rowOff>27356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2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120083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104292</xdr:rowOff>
    </xdr:from>
    <xdr:to>
      <xdr:col>112</xdr:col>
      <xdr:colOff>38100</xdr:colOff>
      <xdr:row>75</xdr:row>
      <xdr:rowOff>34442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50969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27940</xdr:rowOff>
    </xdr:from>
    <xdr:to>
      <xdr:col>107</xdr:col>
      <xdr:colOff>101600</xdr:colOff>
      <xdr:row>75</xdr:row>
      <xdr:rowOff>129540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146067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83807</xdr:rowOff>
    </xdr:from>
    <xdr:to>
      <xdr:col>102</xdr:col>
      <xdr:colOff>165100</xdr:colOff>
      <xdr:row>76</xdr:row>
      <xdr:rowOff>13957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1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127127</xdr:rowOff>
    </xdr:from>
    <xdr:to>
      <xdr:col>98</xdr:col>
      <xdr:colOff>38100</xdr:colOff>
      <xdr:row>76</xdr:row>
      <xdr:rowOff>57277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8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73804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6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普通建設事業費の大幅な減は、新庁舎建設工事のうち本体工事が令和４年度におおむね完了したことによるもの。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の減及び投資及び出資金の増については、令和５年度から下水道事業の地方公営企業法適用に伴い、一般会計から下水道事業会計への繰出金支出科目が「繰出金」から「出資金」に変わったことによるもの。</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北海道深川市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18,764
18,649
529.42
18,422,300
18,287,488
129,490
9,358,570
22,647,501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80264</xdr:rowOff>
    </xdr:from>
    <xdr:to>
      <xdr:col>24</xdr:col>
      <xdr:colOff>63500</xdr:colOff>
      <xdr:row>33</xdr:row>
      <xdr:rowOff>118173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38114"/>
          <a:ext cx="8382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118173</xdr:rowOff>
    </xdr:from>
    <xdr:to>
      <xdr:col>19</xdr:col>
      <xdr:colOff>177800</xdr:colOff>
      <xdr:row>33</xdr:row>
      <xdr:rowOff>119507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76023"/>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119507</xdr:rowOff>
    </xdr:from>
    <xdr:to>
      <xdr:col>15</xdr:col>
      <xdr:colOff>50800</xdr:colOff>
      <xdr:row>33</xdr:row>
      <xdr:rowOff>127698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77357"/>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7112</xdr:rowOff>
    </xdr:from>
    <xdr:to>
      <xdr:col>10</xdr:col>
      <xdr:colOff>114300</xdr:colOff>
      <xdr:row>33</xdr:row>
      <xdr:rowOff>127698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64962"/>
          <a:ext cx="889000" cy="1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29464</xdr:rowOff>
    </xdr:from>
    <xdr:to>
      <xdr:col>24</xdr:col>
      <xdr:colOff>114300</xdr:colOff>
      <xdr:row>33</xdr:row>
      <xdr:rowOff>131064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52341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67373</xdr:rowOff>
    </xdr:from>
    <xdr:to>
      <xdr:col>20</xdr:col>
      <xdr:colOff>38100</xdr:colOff>
      <xdr:row>33</xdr:row>
      <xdr:rowOff>168973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14050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0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68707</xdr:rowOff>
    </xdr:from>
    <xdr:to>
      <xdr:col>15</xdr:col>
      <xdr:colOff>101600</xdr:colOff>
      <xdr:row>33</xdr:row>
      <xdr:rowOff>170307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15384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76898</xdr:rowOff>
    </xdr:from>
    <xdr:to>
      <xdr:col>10</xdr:col>
      <xdr:colOff>165100</xdr:colOff>
      <xdr:row>34</xdr:row>
      <xdr:rowOff>7048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23575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0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127762</xdr:rowOff>
    </xdr:from>
    <xdr:to>
      <xdr:col>6</xdr:col>
      <xdr:colOff>38100</xdr:colOff>
      <xdr:row>33</xdr:row>
      <xdr:rowOff>57912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74439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8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32430</xdr:rowOff>
    </xdr:from>
    <xdr:to>
      <xdr:col>24</xdr:col>
      <xdr:colOff>63500</xdr:colOff>
      <xdr:row>57</xdr:row>
      <xdr:rowOff>169753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05080"/>
          <a:ext cx="838200" cy="13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32430</xdr:rowOff>
    </xdr:from>
    <xdr:to>
      <xdr:col>19</xdr:col>
      <xdr:colOff>177800</xdr:colOff>
      <xdr:row>58</xdr:row>
      <xdr:rowOff>42785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05080"/>
          <a:ext cx="889000" cy="18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128249</xdr:rowOff>
    </xdr:from>
    <xdr:to>
      <xdr:col>15</xdr:col>
      <xdr:colOff>50800</xdr:colOff>
      <xdr:row>58</xdr:row>
      <xdr:rowOff>42785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0899"/>
          <a:ext cx="889000" cy="8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128249</xdr:rowOff>
    </xdr:from>
    <xdr:to>
      <xdr:col>10</xdr:col>
      <xdr:colOff>114300</xdr:colOff>
      <xdr:row>58</xdr:row>
      <xdr:rowOff>117708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0899"/>
          <a:ext cx="889000" cy="1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118953</xdr:rowOff>
    </xdr:from>
    <xdr:to>
      <xdr:col>24</xdr:col>
      <xdr:colOff>114300</xdr:colOff>
      <xdr:row>58</xdr:row>
      <xdr:rowOff>49103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141830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153080</xdr:rowOff>
    </xdr:from>
    <xdr:to>
      <xdr:col>20</xdr:col>
      <xdr:colOff>38100</xdr:colOff>
      <xdr:row>57</xdr:row>
      <xdr:rowOff>83230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99757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2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163435</xdr:rowOff>
    </xdr:from>
    <xdr:to>
      <xdr:col>15</xdr:col>
      <xdr:colOff>101600</xdr:colOff>
      <xdr:row>58</xdr:row>
      <xdr:rowOff>93585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110112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1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77449</xdr:rowOff>
    </xdr:from>
    <xdr:to>
      <xdr:col>10</xdr:col>
      <xdr:colOff>165100</xdr:colOff>
      <xdr:row>58</xdr:row>
      <xdr:rowOff>7599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170176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66908</xdr:rowOff>
    </xdr:from>
    <xdr:to>
      <xdr:col>6</xdr:col>
      <xdr:colOff>38100</xdr:colOff>
      <xdr:row>58</xdr:row>
      <xdr:rowOff>168508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159635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38220</xdr:rowOff>
    </xdr:from>
    <xdr:to>
      <xdr:col>24</xdr:col>
      <xdr:colOff>63500</xdr:colOff>
      <xdr:row>75</xdr:row>
      <xdr:rowOff>98744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96970"/>
          <a:ext cx="838200" cy="6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60426</xdr:rowOff>
    </xdr:from>
    <xdr:to>
      <xdr:col>19</xdr:col>
      <xdr:colOff>177800</xdr:colOff>
      <xdr:row>75</xdr:row>
      <xdr:rowOff>98744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19176"/>
          <a:ext cx="889000" cy="3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60426</xdr:rowOff>
    </xdr:from>
    <xdr:to>
      <xdr:col>15</xdr:col>
      <xdr:colOff>50800</xdr:colOff>
      <xdr:row>76</xdr:row>
      <xdr:rowOff>569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19176"/>
          <a:ext cx="889000" cy="1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71161</xdr:rowOff>
    </xdr:from>
    <xdr:to>
      <xdr:col>10</xdr:col>
      <xdr:colOff>114300</xdr:colOff>
      <xdr:row>76</xdr:row>
      <xdr:rowOff>569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29911"/>
          <a:ext cx="8890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158870</xdr:rowOff>
    </xdr:from>
    <xdr:to>
      <xdr:col>24</xdr:col>
      <xdr:colOff>114300</xdr:colOff>
      <xdr:row>75</xdr:row>
      <xdr:rowOff>89020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4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10297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9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47944</xdr:rowOff>
    </xdr:from>
    <xdr:to>
      <xdr:col>20</xdr:col>
      <xdr:colOff>38100</xdr:colOff>
      <xdr:row>75</xdr:row>
      <xdr:rowOff>149544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8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9626</xdr:rowOff>
    </xdr:from>
    <xdr:to>
      <xdr:col>15</xdr:col>
      <xdr:colOff>101600</xdr:colOff>
      <xdr:row>75</xdr:row>
      <xdr:rowOff>111226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127753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4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121220</xdr:rowOff>
    </xdr:from>
    <xdr:to>
      <xdr:col>10</xdr:col>
      <xdr:colOff>165100</xdr:colOff>
      <xdr:row>76</xdr:row>
      <xdr:rowOff>51371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799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67897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5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20361</xdr:rowOff>
    </xdr:from>
    <xdr:to>
      <xdr:col>6</xdr:col>
      <xdr:colOff>38100</xdr:colOff>
      <xdr:row>75</xdr:row>
      <xdr:rowOff>121961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138488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5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161212</xdr:rowOff>
    </xdr:from>
    <xdr:to>
      <xdr:col>24</xdr:col>
      <xdr:colOff>63500</xdr:colOff>
      <xdr:row>95</xdr:row>
      <xdr:rowOff>169025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448962"/>
          <a:ext cx="838200" cy="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47647</xdr:rowOff>
    </xdr:from>
    <xdr:to>
      <xdr:col>19</xdr:col>
      <xdr:colOff>177800</xdr:colOff>
      <xdr:row>95</xdr:row>
      <xdr:rowOff>161212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335397"/>
          <a:ext cx="889000" cy="1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47647</xdr:rowOff>
    </xdr:from>
    <xdr:to>
      <xdr:col>15</xdr:col>
      <xdr:colOff>50800</xdr:colOff>
      <xdr:row>96</xdr:row>
      <xdr:rowOff>45005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335397"/>
          <a:ext cx="889000" cy="1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45005</xdr:rowOff>
    </xdr:from>
    <xdr:to>
      <xdr:col>10</xdr:col>
      <xdr:colOff>114300</xdr:colOff>
      <xdr:row>96</xdr:row>
      <xdr:rowOff>124763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04205"/>
          <a:ext cx="889000" cy="7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118225</xdr:rowOff>
    </xdr:from>
    <xdr:to>
      <xdr:col>24</xdr:col>
      <xdr:colOff>114300</xdr:colOff>
      <xdr:row>96</xdr:row>
      <xdr:rowOff>48375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141102</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5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110412</xdr:rowOff>
    </xdr:from>
    <xdr:to>
      <xdr:col>20</xdr:col>
      <xdr:colOff>38100</xdr:colOff>
      <xdr:row>96</xdr:row>
      <xdr:rowOff>40562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9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57089</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17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168297</xdr:rowOff>
    </xdr:from>
    <xdr:to>
      <xdr:col>15</xdr:col>
      <xdr:colOff>101600</xdr:colOff>
      <xdr:row>95</xdr:row>
      <xdr:rowOff>98447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28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114974</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05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165655</xdr:rowOff>
    </xdr:from>
    <xdr:to>
      <xdr:col>10</xdr:col>
      <xdr:colOff>165100</xdr:colOff>
      <xdr:row>96</xdr:row>
      <xdr:rowOff>95805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112332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2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73963</xdr:rowOff>
    </xdr:from>
    <xdr:to>
      <xdr:col>6</xdr:col>
      <xdr:colOff>38100</xdr:colOff>
      <xdr:row>97</xdr:row>
      <xdr:rowOff>4113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3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20640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0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115534</xdr:rowOff>
    </xdr:from>
    <xdr:to>
      <xdr:col>55</xdr:col>
      <xdr:colOff>0</xdr:colOff>
      <xdr:row>37</xdr:row>
      <xdr:rowOff>9725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287734"/>
          <a:ext cx="8382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163540</xdr:rowOff>
    </xdr:from>
    <xdr:to>
      <xdr:col>50</xdr:col>
      <xdr:colOff>114300</xdr:colOff>
      <xdr:row>37</xdr:row>
      <xdr:rowOff>9725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35740"/>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143619</xdr:rowOff>
    </xdr:from>
    <xdr:to>
      <xdr:col>45</xdr:col>
      <xdr:colOff>177800</xdr:colOff>
      <xdr:row>36</xdr:row>
      <xdr:rowOff>163540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315819"/>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90388</xdr:rowOff>
    </xdr:from>
    <xdr:to>
      <xdr:col>41</xdr:col>
      <xdr:colOff>50800</xdr:colOff>
      <xdr:row>36</xdr:row>
      <xdr:rowOff>143619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262588"/>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64734</xdr:rowOff>
    </xdr:from>
    <xdr:to>
      <xdr:col>55</xdr:col>
      <xdr:colOff>50800</xdr:colOff>
      <xdr:row>36</xdr:row>
      <xdr:rowOff>166334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3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87611</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8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130375</xdr:rowOff>
    </xdr:from>
    <xdr:to>
      <xdr:col>50</xdr:col>
      <xdr:colOff>165100</xdr:colOff>
      <xdr:row>37</xdr:row>
      <xdr:rowOff>60525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0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77052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07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112740</xdr:rowOff>
    </xdr:from>
    <xdr:to>
      <xdr:col>46</xdr:col>
      <xdr:colOff>38100</xdr:colOff>
      <xdr:row>37</xdr:row>
      <xdr:rowOff>42890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59417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6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92819</xdr:rowOff>
    </xdr:from>
    <xdr:to>
      <xdr:col>41</xdr:col>
      <xdr:colOff>101600</xdr:colOff>
      <xdr:row>37</xdr:row>
      <xdr:rowOff>22969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6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39496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04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39588</xdr:rowOff>
    </xdr:from>
    <xdr:to>
      <xdr:col>36</xdr:col>
      <xdr:colOff>165100</xdr:colOff>
      <xdr:row>36</xdr:row>
      <xdr:rowOff>141188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1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157715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98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170416</xdr:rowOff>
    </xdr:from>
    <xdr:to>
      <xdr:col>55</xdr:col>
      <xdr:colOff>0</xdr:colOff>
      <xdr:row>55</xdr:row>
      <xdr:rowOff>33584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28716"/>
          <a:ext cx="838200" cy="3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33584</xdr:rowOff>
    </xdr:from>
    <xdr:to>
      <xdr:col>50</xdr:col>
      <xdr:colOff>114300</xdr:colOff>
      <xdr:row>55</xdr:row>
      <xdr:rowOff>124384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63334"/>
          <a:ext cx="889000" cy="9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124384</xdr:rowOff>
    </xdr:from>
    <xdr:to>
      <xdr:col>45</xdr:col>
      <xdr:colOff>177800</xdr:colOff>
      <xdr:row>55</xdr:row>
      <xdr:rowOff>131600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54134"/>
          <a:ext cx="889000" cy="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69520</xdr:rowOff>
    </xdr:from>
    <xdr:to>
      <xdr:col>41</xdr:col>
      <xdr:colOff>50800</xdr:colOff>
      <xdr:row>55</xdr:row>
      <xdr:rowOff>131600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499270"/>
          <a:ext cx="889000" cy="6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119616</xdr:rowOff>
    </xdr:from>
    <xdr:to>
      <xdr:col>55</xdr:col>
      <xdr:colOff>50800</xdr:colOff>
      <xdr:row>55</xdr:row>
      <xdr:rowOff>49766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7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142493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2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154234</xdr:rowOff>
    </xdr:from>
    <xdr:to>
      <xdr:col>50</xdr:col>
      <xdr:colOff>165100</xdr:colOff>
      <xdr:row>55</xdr:row>
      <xdr:rowOff>84384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100911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1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73584</xdr:rowOff>
    </xdr:from>
    <xdr:to>
      <xdr:col>46</xdr:col>
      <xdr:colOff>38100</xdr:colOff>
      <xdr:row>56</xdr:row>
      <xdr:rowOff>3734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20261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27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80800</xdr:rowOff>
    </xdr:from>
    <xdr:to>
      <xdr:col>41</xdr:col>
      <xdr:colOff>101600</xdr:colOff>
      <xdr:row>56</xdr:row>
      <xdr:rowOff>10950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1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27477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8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18720</xdr:rowOff>
    </xdr:from>
    <xdr:to>
      <xdr:col>36</xdr:col>
      <xdr:colOff>165100</xdr:colOff>
      <xdr:row>55</xdr:row>
      <xdr:rowOff>120320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4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136847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22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13686</xdr:rowOff>
    </xdr:from>
    <xdr:to>
      <xdr:col>55</xdr:col>
      <xdr:colOff>0</xdr:colOff>
      <xdr:row>78</xdr:row>
      <xdr:rowOff>30136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86786"/>
          <a:ext cx="838200" cy="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30136</xdr:rowOff>
    </xdr:from>
    <xdr:to>
      <xdr:col>50</xdr:col>
      <xdr:colOff>114300</xdr:colOff>
      <xdr:row>78</xdr:row>
      <xdr:rowOff>35787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03236"/>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11392</xdr:rowOff>
    </xdr:from>
    <xdr:to>
      <xdr:col>45</xdr:col>
      <xdr:colOff>177800</xdr:colOff>
      <xdr:row>78</xdr:row>
      <xdr:rowOff>35787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84492"/>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11392</xdr:rowOff>
    </xdr:from>
    <xdr:to>
      <xdr:col>41</xdr:col>
      <xdr:colOff>50800</xdr:colOff>
      <xdr:row>78</xdr:row>
      <xdr:rowOff>24056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84492"/>
          <a:ext cx="889000" cy="1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134336</xdr:rowOff>
    </xdr:from>
    <xdr:to>
      <xdr:col>55</xdr:col>
      <xdr:colOff>50800</xdr:colOff>
      <xdr:row>78</xdr:row>
      <xdr:rowOff>64486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150786</xdr:rowOff>
    </xdr:from>
    <xdr:to>
      <xdr:col>50</xdr:col>
      <xdr:colOff>165100</xdr:colOff>
      <xdr:row>78</xdr:row>
      <xdr:rowOff>80936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5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72063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4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156437</xdr:rowOff>
    </xdr:from>
    <xdr:to>
      <xdr:col>46</xdr:col>
      <xdr:colOff>38100</xdr:colOff>
      <xdr:row>78</xdr:row>
      <xdr:rowOff>86587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77714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132042</xdr:rowOff>
    </xdr:from>
    <xdr:to>
      <xdr:col>41</xdr:col>
      <xdr:colOff>101600</xdr:colOff>
      <xdr:row>78</xdr:row>
      <xdr:rowOff>62192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53319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144706</xdr:rowOff>
    </xdr:from>
    <xdr:to>
      <xdr:col>36</xdr:col>
      <xdr:colOff>165100</xdr:colOff>
      <xdr:row>78</xdr:row>
      <xdr:rowOff>74856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4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91383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2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13787</xdr:rowOff>
    </xdr:from>
    <xdr:to>
      <xdr:col>55</xdr:col>
      <xdr:colOff>0</xdr:colOff>
      <xdr:row>94</xdr:row>
      <xdr:rowOff>126845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130087"/>
          <a:ext cx="838200" cy="11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95039</xdr:rowOff>
    </xdr:from>
    <xdr:to>
      <xdr:col>50</xdr:col>
      <xdr:colOff>114300</xdr:colOff>
      <xdr:row>94</xdr:row>
      <xdr:rowOff>126845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211339"/>
          <a:ext cx="889000" cy="3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95039</xdr:rowOff>
    </xdr:from>
    <xdr:to>
      <xdr:col>45</xdr:col>
      <xdr:colOff>177800</xdr:colOff>
      <xdr:row>94</xdr:row>
      <xdr:rowOff>152059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211339"/>
          <a:ext cx="889000" cy="5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152059</xdr:rowOff>
    </xdr:from>
    <xdr:to>
      <xdr:col>41</xdr:col>
      <xdr:colOff>50800</xdr:colOff>
      <xdr:row>95</xdr:row>
      <xdr:rowOff>15318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268359"/>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134437</xdr:rowOff>
    </xdr:from>
    <xdr:to>
      <xdr:col>55</xdr:col>
      <xdr:colOff>50800</xdr:colOff>
      <xdr:row>94</xdr:row>
      <xdr:rowOff>64587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0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157314</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93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76045</xdr:rowOff>
    </xdr:from>
    <xdr:to>
      <xdr:col>50</xdr:col>
      <xdr:colOff>165100</xdr:colOff>
      <xdr:row>95</xdr:row>
      <xdr:rowOff>6195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1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22722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96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44239</xdr:rowOff>
    </xdr:from>
    <xdr:to>
      <xdr:col>46</xdr:col>
      <xdr:colOff>38100</xdr:colOff>
      <xdr:row>94</xdr:row>
      <xdr:rowOff>145839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16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162366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93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101259</xdr:rowOff>
    </xdr:from>
    <xdr:to>
      <xdr:col>41</xdr:col>
      <xdr:colOff>101600</xdr:colOff>
      <xdr:row>95</xdr:row>
      <xdr:rowOff>31409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1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47936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9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135968</xdr:rowOff>
    </xdr:from>
    <xdr:to>
      <xdr:col>36</xdr:col>
      <xdr:colOff>165100</xdr:colOff>
      <xdr:row>95</xdr:row>
      <xdr:rowOff>66118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25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82645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02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82596</xdr:rowOff>
    </xdr:from>
    <xdr:to>
      <xdr:col>85</xdr:col>
      <xdr:colOff>127000</xdr:colOff>
      <xdr:row>35</xdr:row>
      <xdr:rowOff>91031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083346"/>
          <a:ext cx="8382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64696</xdr:rowOff>
    </xdr:from>
    <xdr:to>
      <xdr:col>81</xdr:col>
      <xdr:colOff>50800</xdr:colOff>
      <xdr:row>35</xdr:row>
      <xdr:rowOff>82596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065446"/>
          <a:ext cx="889000" cy="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99787</xdr:rowOff>
    </xdr:from>
    <xdr:to>
      <xdr:col>76</xdr:col>
      <xdr:colOff>114300</xdr:colOff>
      <xdr:row>35</xdr:row>
      <xdr:rowOff>64696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929087"/>
          <a:ext cx="889000" cy="1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99787</xdr:rowOff>
    </xdr:from>
    <xdr:to>
      <xdr:col>71</xdr:col>
      <xdr:colOff>177800</xdr:colOff>
      <xdr:row>35</xdr:row>
      <xdr:rowOff>96266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29087"/>
          <a:ext cx="889000" cy="16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40231</xdr:rowOff>
    </xdr:from>
    <xdr:to>
      <xdr:col>85</xdr:col>
      <xdr:colOff>177800</xdr:colOff>
      <xdr:row>35</xdr:row>
      <xdr:rowOff>141831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4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18658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1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31796</xdr:rowOff>
    </xdr:from>
    <xdr:to>
      <xdr:col>81</xdr:col>
      <xdr:colOff>101600</xdr:colOff>
      <xdr:row>35</xdr:row>
      <xdr:rowOff>133396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3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124523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2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13896</xdr:rowOff>
    </xdr:from>
    <xdr:to>
      <xdr:col>76</xdr:col>
      <xdr:colOff>165100</xdr:colOff>
      <xdr:row>35</xdr:row>
      <xdr:rowOff>115496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1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106623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0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48987</xdr:rowOff>
    </xdr:from>
    <xdr:to>
      <xdr:col>72</xdr:col>
      <xdr:colOff>38100</xdr:colOff>
      <xdr:row>34</xdr:row>
      <xdr:rowOff>150587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7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167114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5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45466</xdr:rowOff>
    </xdr:from>
    <xdr:to>
      <xdr:col>67</xdr:col>
      <xdr:colOff>101600</xdr:colOff>
      <xdr:row>35</xdr:row>
      <xdr:rowOff>147066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138193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19118</xdr:rowOff>
    </xdr:from>
    <xdr:to>
      <xdr:col>85</xdr:col>
      <xdr:colOff>127000</xdr:colOff>
      <xdr:row>57</xdr:row>
      <xdr:rowOff>43459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91768"/>
          <a:ext cx="838200" cy="2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43459</xdr:rowOff>
    </xdr:from>
    <xdr:to>
      <xdr:col>81</xdr:col>
      <xdr:colOff>50800</xdr:colOff>
      <xdr:row>57</xdr:row>
      <xdr:rowOff>50189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16109"/>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148062</xdr:rowOff>
    </xdr:from>
    <xdr:to>
      <xdr:col>76</xdr:col>
      <xdr:colOff>114300</xdr:colOff>
      <xdr:row>57</xdr:row>
      <xdr:rowOff>50189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49262"/>
          <a:ext cx="889000" cy="7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99508</xdr:rowOff>
    </xdr:from>
    <xdr:to>
      <xdr:col>71</xdr:col>
      <xdr:colOff>177800</xdr:colOff>
      <xdr:row>56</xdr:row>
      <xdr:rowOff>148062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00708"/>
          <a:ext cx="889000" cy="4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139768</xdr:rowOff>
    </xdr:from>
    <xdr:to>
      <xdr:col>85</xdr:col>
      <xdr:colOff>177800</xdr:colOff>
      <xdr:row>57</xdr:row>
      <xdr:rowOff>69918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4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118195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1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164109</xdr:rowOff>
    </xdr:from>
    <xdr:to>
      <xdr:col>81</xdr:col>
      <xdr:colOff>101600</xdr:colOff>
      <xdr:row>57</xdr:row>
      <xdr:rowOff>94259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85386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5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170839</xdr:rowOff>
    </xdr:from>
    <xdr:to>
      <xdr:col>76</xdr:col>
      <xdr:colOff>165100</xdr:colOff>
      <xdr:row>57</xdr:row>
      <xdr:rowOff>100989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92116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6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97262</xdr:rowOff>
    </xdr:from>
    <xdr:to>
      <xdr:col>72</xdr:col>
      <xdr:colOff>38100</xdr:colOff>
      <xdr:row>57</xdr:row>
      <xdr:rowOff>27412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9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43939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7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48708</xdr:rowOff>
    </xdr:from>
    <xdr:to>
      <xdr:col>67</xdr:col>
      <xdr:colOff>101600</xdr:colOff>
      <xdr:row>56</xdr:row>
      <xdr:rowOff>150308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4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166835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2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41605</xdr:rowOff>
    </xdr:from>
    <xdr:to>
      <xdr:col>85</xdr:col>
      <xdr:colOff>127000</xdr:colOff>
      <xdr:row>79</xdr:row>
      <xdr:rowOff>44031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6155"/>
          <a:ext cx="838200" cy="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44031</xdr:rowOff>
    </xdr:from>
    <xdr:to>
      <xdr:col>81</xdr:col>
      <xdr:colOff>50800</xdr:colOff>
      <xdr:row>79</xdr:row>
      <xdr:rowOff>44386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8581"/>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44386</xdr:rowOff>
    </xdr:from>
    <xdr:to>
      <xdr:col>76</xdr:col>
      <xdr:colOff>114300</xdr:colOff>
      <xdr:row>79</xdr:row>
      <xdr:rowOff>44425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88936"/>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23597</xdr:rowOff>
    </xdr:from>
    <xdr:to>
      <xdr:col>71</xdr:col>
      <xdr:colOff>177800</xdr:colOff>
      <xdr:row>79</xdr:row>
      <xdr:rowOff>44425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68147"/>
          <a:ext cx="8890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162255</xdr:rowOff>
    </xdr:from>
    <xdr:to>
      <xdr:col>85</xdr:col>
      <xdr:colOff>177800</xdr:colOff>
      <xdr:row>79</xdr:row>
      <xdr:rowOff>92405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77182</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0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164681</xdr:rowOff>
    </xdr:from>
    <xdr:to>
      <xdr:col>81</xdr:col>
      <xdr:colOff>101600</xdr:colOff>
      <xdr:row>79</xdr:row>
      <xdr:rowOff>94831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85958</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24333" y="13630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165036</xdr:rowOff>
    </xdr:from>
    <xdr:to>
      <xdr:col>76</xdr:col>
      <xdr:colOff>165100</xdr:colOff>
      <xdr:row>79</xdr:row>
      <xdr:rowOff>95186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86313</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165075</xdr:rowOff>
    </xdr:from>
    <xdr:to>
      <xdr:col>72</xdr:col>
      <xdr:colOff>38100</xdr:colOff>
      <xdr:row>79</xdr:row>
      <xdr:rowOff>95225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86352</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144247</xdr:rowOff>
    </xdr:from>
    <xdr:to>
      <xdr:col>67</xdr:col>
      <xdr:colOff>101600</xdr:colOff>
      <xdr:row>79</xdr:row>
      <xdr:rowOff>74397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65524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1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25473</xdr:rowOff>
    </xdr:from>
    <xdr:to>
      <xdr:col>85</xdr:col>
      <xdr:colOff>127000</xdr:colOff>
      <xdr:row>97</xdr:row>
      <xdr:rowOff>33406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56123"/>
          <a:ext cx="8382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33406</xdr:rowOff>
    </xdr:from>
    <xdr:to>
      <xdr:col>81</xdr:col>
      <xdr:colOff>50800</xdr:colOff>
      <xdr:row>97</xdr:row>
      <xdr:rowOff>53209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64056"/>
          <a:ext cx="889000" cy="1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53209</xdr:rowOff>
    </xdr:from>
    <xdr:to>
      <xdr:col>76</xdr:col>
      <xdr:colOff>114300</xdr:colOff>
      <xdr:row>97</xdr:row>
      <xdr:rowOff>72126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83859"/>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26947</xdr:rowOff>
    </xdr:from>
    <xdr:to>
      <xdr:col>71</xdr:col>
      <xdr:colOff>177800</xdr:colOff>
      <xdr:row>97</xdr:row>
      <xdr:rowOff>72126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657597"/>
          <a:ext cx="889000" cy="4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146123</xdr:rowOff>
    </xdr:from>
    <xdr:to>
      <xdr:col>85</xdr:col>
      <xdr:colOff>177800</xdr:colOff>
      <xdr:row>97</xdr:row>
      <xdr:rowOff>76273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0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169000</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5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154056</xdr:rowOff>
    </xdr:from>
    <xdr:to>
      <xdr:col>81</xdr:col>
      <xdr:colOff>101600</xdr:colOff>
      <xdr:row>97</xdr:row>
      <xdr:rowOff>84206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1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100733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38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2409</xdr:rowOff>
    </xdr:from>
    <xdr:to>
      <xdr:col>76</xdr:col>
      <xdr:colOff>165100</xdr:colOff>
      <xdr:row>97</xdr:row>
      <xdr:rowOff>104009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120536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0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21326</xdr:rowOff>
    </xdr:from>
    <xdr:to>
      <xdr:col>72</xdr:col>
      <xdr:colOff>38100</xdr:colOff>
      <xdr:row>97</xdr:row>
      <xdr:rowOff>122926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5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139453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42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147597</xdr:rowOff>
    </xdr:from>
    <xdr:to>
      <xdr:col>67</xdr:col>
      <xdr:colOff>101600</xdr:colOff>
      <xdr:row>97</xdr:row>
      <xdr:rowOff>77747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0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94274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38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総務費の減については、新庁舎建設工事のうち本体工事が令和４年度におおむね完了したことによるもの。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土木費の増については、市内の除排雪にかかる除雪ドーザの購入及びこれらを保管する新車両センターの建設工事によるもの。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北海道深川市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実質単年度収支は、令和３年度に地方創生臨時交付金をはじめとする新型コロナウイルス感染症対策の国・道支出金の増により実質収支額が大幅に増えたため極端に下がったが、令和５年度については、近年の平均的な数値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財政調整基金残高は、令和５年度に土地開発基金の廃止に行い、財政調整基金へ基金残高を移したこと等による増である。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引き続き健全な財政運営ができるよう、基金の残高に考慮しつつ単年度収支の安定化に努める。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北海道深川市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令和元年までは病院事業の不良債務が多額となり、連結実質赤字比率が発生してきたが、新型コロナウイルス感染症対応に係る各種交付金等の利用などにより、令和２年度以降は改善されている。</a:t>
          </a:r>
        </a:p>
        <a:p>
          <a:r>
            <a:rPr kumimoji="1" lang="ja-JP" altLang="en-US" sz="1400">
              <a:latin typeface="ＭＳ ゴシック" pitchFamily="49" charset="-128"/>
              <a:ea typeface="ＭＳ ゴシック" pitchFamily="49" charset="-128"/>
            </a:rPr>
            <a:t>　平成２１年度から「地方公共団体の財政の健全化に関する法律」に基づく、病院事業経営健全化計画を実施し、平成２５年度に健全化計画を完了している。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病院事業に限らず引き続き連結赤字の発生抑止に努める。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令和５年度からは下水道事業の地方公営企業法適用に伴い、「その他の会計」から「下水道事業会計」へ項目が移動している。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CT7" sqref="CT7:DA7"/>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18422300</v>
      </c>
      <c r="BO4" s="384"/>
      <c r="BP4" s="384"/>
      <c r="BQ4" s="384"/>
      <c r="BR4" s="384"/>
      <c r="BS4" s="384"/>
      <c r="BT4" s="384"/>
      <c r="BU4" s="385"/>
      <c r="BV4" s="383">
        <v>20045616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1.4</v>
      </c>
      <c r="CU4" s="390"/>
      <c r="CV4" s="390"/>
      <c r="CW4" s="390"/>
      <c r="CX4" s="390"/>
      <c r="CY4" s="390"/>
      <c r="CZ4" s="390"/>
      <c r="DA4" s="391"/>
      <c r="DB4" s="389">
        <v>1.3</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18287488</v>
      </c>
      <c r="BO5" s="421"/>
      <c r="BP5" s="421"/>
      <c r="BQ5" s="421"/>
      <c r="BR5" s="421"/>
      <c r="BS5" s="421"/>
      <c r="BT5" s="421"/>
      <c r="BU5" s="422"/>
      <c r="BV5" s="420">
        <v>19912306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81</v>
      </c>
      <c r="CU5" s="418"/>
      <c r="CV5" s="418"/>
      <c r="CW5" s="418"/>
      <c r="CX5" s="418"/>
      <c r="CY5" s="418"/>
      <c r="CZ5" s="418"/>
      <c r="DA5" s="419"/>
      <c r="DB5" s="417">
        <v>84.1</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134812</v>
      </c>
      <c r="BO6" s="421"/>
      <c r="BP6" s="421"/>
      <c r="BQ6" s="421"/>
      <c r="BR6" s="421"/>
      <c r="BS6" s="421"/>
      <c r="BT6" s="421"/>
      <c r="BU6" s="422"/>
      <c r="BV6" s="420">
        <v>133310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81.3</v>
      </c>
      <c r="CU6" s="458"/>
      <c r="CV6" s="458"/>
      <c r="CW6" s="458"/>
      <c r="CX6" s="458"/>
      <c r="CY6" s="458"/>
      <c r="CZ6" s="458"/>
      <c r="DA6" s="459"/>
      <c r="DB6" s="457">
        <v>84.9</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5322</v>
      </c>
      <c r="BO7" s="421"/>
      <c r="BP7" s="421"/>
      <c r="BQ7" s="421"/>
      <c r="BR7" s="421"/>
      <c r="BS7" s="421"/>
      <c r="BT7" s="421"/>
      <c r="BU7" s="422"/>
      <c r="BV7" s="420">
        <v>10175</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9358570</v>
      </c>
      <c r="CU7" s="421"/>
      <c r="CV7" s="421"/>
      <c r="CW7" s="421"/>
      <c r="CX7" s="421"/>
      <c r="CY7" s="421"/>
      <c r="CZ7" s="421"/>
      <c r="DA7" s="422"/>
      <c r="DB7" s="420">
        <v>9296065</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129490</v>
      </c>
      <c r="BO8" s="421"/>
      <c r="BP8" s="421"/>
      <c r="BQ8" s="421"/>
      <c r="BR8" s="421"/>
      <c r="BS8" s="421"/>
      <c r="BT8" s="421"/>
      <c r="BU8" s="422"/>
      <c r="BV8" s="420">
        <v>123135</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0.26</v>
      </c>
      <c r="CU8" s="461"/>
      <c r="CV8" s="461"/>
      <c r="CW8" s="461"/>
      <c r="CX8" s="461"/>
      <c r="CY8" s="461"/>
      <c r="CZ8" s="461"/>
      <c r="DA8" s="462"/>
      <c r="DB8" s="460">
        <v>0.27</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20039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6355</v>
      </c>
      <c r="BO9" s="421"/>
      <c r="BP9" s="421"/>
      <c r="BQ9" s="421"/>
      <c r="BR9" s="421"/>
      <c r="BS9" s="421"/>
      <c r="BT9" s="421"/>
      <c r="BU9" s="422"/>
      <c r="BV9" s="420">
        <v>-321409</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19.399999999999999</v>
      </c>
      <c r="CU9" s="418"/>
      <c r="CV9" s="418"/>
      <c r="CW9" s="418"/>
      <c r="CX9" s="418"/>
      <c r="CY9" s="418"/>
      <c r="CZ9" s="418"/>
      <c r="DA9" s="419"/>
      <c r="DB9" s="417">
        <v>20.7</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21909</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303538</v>
      </c>
      <c r="BO10" s="421"/>
      <c r="BP10" s="421"/>
      <c r="BQ10" s="421"/>
      <c r="BR10" s="421"/>
      <c r="BS10" s="421"/>
      <c r="BT10" s="421"/>
      <c r="BU10" s="422"/>
      <c r="BV10" s="420">
        <v>58426</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18764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18649</v>
      </c>
      <c r="S13" s="505"/>
      <c r="T13" s="505"/>
      <c r="U13" s="505"/>
      <c r="V13" s="506"/>
      <c r="W13" s="436" t="s">
        <v>131</v>
      </c>
      <c r="X13" s="437"/>
      <c r="Y13" s="437"/>
      <c r="Z13" s="437"/>
      <c r="AA13" s="437"/>
      <c r="AB13" s="427"/>
      <c r="AC13" s="471">
        <v>1539</v>
      </c>
      <c r="AD13" s="472"/>
      <c r="AE13" s="472"/>
      <c r="AF13" s="472"/>
      <c r="AG13" s="514"/>
      <c r="AH13" s="471">
        <v>1743</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309893</v>
      </c>
      <c r="BO13" s="421"/>
      <c r="BP13" s="421"/>
      <c r="BQ13" s="421"/>
      <c r="BR13" s="421"/>
      <c r="BS13" s="421"/>
      <c r="BT13" s="421"/>
      <c r="BU13" s="422"/>
      <c r="BV13" s="420">
        <v>-262983</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15.5</v>
      </c>
      <c r="CU13" s="418"/>
      <c r="CV13" s="418"/>
      <c r="CW13" s="418"/>
      <c r="CX13" s="418"/>
      <c r="CY13" s="418"/>
      <c r="CZ13" s="418"/>
      <c r="DA13" s="419"/>
      <c r="DB13" s="417">
        <v>14.5</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19161</v>
      </c>
      <c r="S14" s="505"/>
      <c r="T14" s="505"/>
      <c r="U14" s="505"/>
      <c r="V14" s="506"/>
      <c r="W14" s="410"/>
      <c r="X14" s="411"/>
      <c r="Y14" s="411"/>
      <c r="Z14" s="411"/>
      <c r="AA14" s="411"/>
      <c r="AB14" s="400"/>
      <c r="AC14" s="507">
        <v>16.899999999999999</v>
      </c>
      <c r="AD14" s="508"/>
      <c r="AE14" s="508"/>
      <c r="AF14" s="508"/>
      <c r="AG14" s="509"/>
      <c r="AH14" s="507">
        <v>17.600000000000001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122.1</v>
      </c>
      <c r="CU14" s="519"/>
      <c r="CV14" s="519"/>
      <c r="CW14" s="519"/>
      <c r="CX14" s="519"/>
      <c r="CY14" s="519"/>
      <c r="CZ14" s="519"/>
      <c r="DA14" s="520"/>
      <c r="DB14" s="518">
        <v>121.2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19054</v>
      </c>
      <c r="S15" s="505"/>
      <c r="T15" s="505"/>
      <c r="U15" s="505"/>
      <c r="V15" s="506"/>
      <c r="W15" s="436" t="s">
        <v>137</v>
      </c>
      <c r="X15" s="437"/>
      <c r="Y15" s="437"/>
      <c r="Z15" s="437"/>
      <c r="AA15" s="437"/>
      <c r="AB15" s="427"/>
      <c r="AC15" s="471">
        <v>1154</v>
      </c>
      <c r="AD15" s="472"/>
      <c r="AE15" s="472"/>
      <c r="AF15" s="472"/>
      <c r="AG15" s="514"/>
      <c r="AH15" s="471">
        <v>1267</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2320278</v>
      </c>
      <c r="BO15" s="384"/>
      <c r="BP15" s="384"/>
      <c r="BQ15" s="384"/>
      <c r="BR15" s="384"/>
      <c r="BS15" s="384"/>
      <c r="BT15" s="384"/>
      <c r="BU15" s="385"/>
      <c r="BV15" s="383">
        <v>2317734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12.7</v>
      </c>
      <c r="AD16" s="508"/>
      <c r="AE16" s="508"/>
      <c r="AF16" s="508"/>
      <c r="AG16" s="509"/>
      <c r="AH16" s="507">
        <v>12.8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8777317</v>
      </c>
      <c r="BO16" s="421"/>
      <c r="BP16" s="421"/>
      <c r="BQ16" s="421"/>
      <c r="BR16" s="421"/>
      <c r="BS16" s="421"/>
      <c r="BT16" s="421"/>
      <c r="BU16" s="422"/>
      <c r="BV16" s="420">
        <v>8648031</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141</v>
      </c>
      <c r="S17" s="527"/>
      <c r="T17" s="527"/>
      <c r="U17" s="527"/>
      <c r="V17" s="528"/>
      <c r="W17" s="436" t="s">
        <v>144</v>
      </c>
      <c r="X17" s="437"/>
      <c r="Y17" s="437"/>
      <c r="Z17" s="437"/>
      <c r="AA17" s="437"/>
      <c r="AB17" s="427"/>
      <c r="AC17" s="471">
        <v>6388</v>
      </c>
      <c r="AD17" s="472"/>
      <c r="AE17" s="472"/>
      <c r="AF17" s="472"/>
      <c r="AG17" s="514"/>
      <c r="AH17" s="471">
        <v>6885</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2858821</v>
      </c>
      <c r="BO17" s="421"/>
      <c r="BP17" s="421"/>
      <c r="BQ17" s="421"/>
      <c r="BR17" s="421"/>
      <c r="BS17" s="421"/>
      <c r="BT17" s="421"/>
      <c r="BU17" s="422"/>
      <c r="BV17" s="420">
        <v>2876051</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146</v>
      </c>
      <c r="C18" s="463"/>
      <c r="D18" s="463"/>
      <c r="E18" s="543"/>
      <c r="F18" s="543"/>
      <c r="G18" s="543"/>
      <c r="H18" s="543"/>
      <c r="I18" s="543"/>
      <c r="J18" s="543"/>
      <c r="K18" s="543"/>
      <c r="L18" s="544">
        <v>529.41999999999996</v>
      </c>
      <c r="M18" s="544"/>
      <c r="N18" s="544"/>
      <c r="O18" s="544"/>
      <c r="P18" s="544"/>
      <c r="Q18" s="544"/>
      <c r="R18" s="545"/>
      <c r="S18" s="545"/>
      <c r="T18" s="545"/>
      <c r="U18" s="545"/>
      <c r="V18" s="546"/>
      <c r="W18" s="438"/>
      <c r="X18" s="439"/>
      <c r="Y18" s="439"/>
      <c r="Z18" s="439"/>
      <c r="AA18" s="439"/>
      <c r="AB18" s="430"/>
      <c r="AC18" s="547">
        <v>70.3</v>
      </c>
      <c r="AD18" s="548"/>
      <c r="AE18" s="548"/>
      <c r="AF18" s="548"/>
      <c r="AG18" s="549"/>
      <c r="AH18" s="547">
        <v>69.599999999999994</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7674081</v>
      </c>
      <c r="BO18" s="421"/>
      <c r="BP18" s="421"/>
      <c r="BQ18" s="421"/>
      <c r="BR18" s="421"/>
      <c r="BS18" s="421"/>
      <c r="BT18" s="421"/>
      <c r="BU18" s="422"/>
      <c r="BV18" s="420">
        <v>7871252</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148</v>
      </c>
      <c r="C19" s="463"/>
      <c r="D19" s="463"/>
      <c r="E19" s="543"/>
      <c r="F19" s="543"/>
      <c r="G19" s="543"/>
      <c r="H19" s="543"/>
      <c r="I19" s="543"/>
      <c r="J19" s="543"/>
      <c r="K19" s="543"/>
      <c r="L19" s="551">
        <v>38</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11705160</v>
      </c>
      <c r="BO19" s="421"/>
      <c r="BP19" s="421"/>
      <c r="BQ19" s="421"/>
      <c r="BR19" s="421"/>
      <c r="BS19" s="421"/>
      <c r="BT19" s="421"/>
      <c r="BU19" s="422"/>
      <c r="BV19" s="420">
        <v>10864021</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150</v>
      </c>
      <c r="C20" s="463"/>
      <c r="D20" s="463"/>
      <c r="E20" s="543"/>
      <c r="F20" s="543"/>
      <c r="G20" s="543"/>
      <c r="H20" s="543"/>
      <c r="I20" s="543"/>
      <c r="J20" s="543"/>
      <c r="K20" s="543"/>
      <c r="L20" s="551">
        <v>9198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22647501</v>
      </c>
      <c r="BO22" s="384"/>
      <c r="BP22" s="384"/>
      <c r="BQ22" s="384"/>
      <c r="BR22" s="384"/>
      <c r="BS22" s="384"/>
      <c r="BT22" s="384"/>
      <c r="BU22" s="385"/>
      <c r="BV22" s="383">
        <v>23376500</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15066696</v>
      </c>
      <c r="BO23" s="421"/>
      <c r="BP23" s="421"/>
      <c r="BQ23" s="421"/>
      <c r="BR23" s="421"/>
      <c r="BS23" s="421"/>
      <c r="BT23" s="421"/>
      <c r="BU23" s="422"/>
      <c r="BV23" s="420">
        <v>16379041</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160</v>
      </c>
      <c r="F24" s="450"/>
      <c r="G24" s="450"/>
      <c r="H24" s="450"/>
      <c r="I24" s="450"/>
      <c r="J24" s="450"/>
      <c r="K24" s="451"/>
      <c r="L24" s="471">
        <v>1</v>
      </c>
      <c r="M24" s="472"/>
      <c r="N24" s="472"/>
      <c r="O24" s="472"/>
      <c r="P24" s="514"/>
      <c r="Q24" s="471">
        <v>8320</v>
      </c>
      <c r="R24" s="472"/>
      <c r="S24" s="472"/>
      <c r="T24" s="472"/>
      <c r="U24" s="472"/>
      <c r="V24" s="514"/>
      <c r="W24" s="566"/>
      <c r="X24" s="567"/>
      <c r="Y24" s="568"/>
      <c r="Z24" s="470" t="s">
        <v>161</v>
      </c>
      <c r="AA24" s="450"/>
      <c r="AB24" s="450"/>
      <c r="AC24" s="450"/>
      <c r="AD24" s="450"/>
      <c r="AE24" s="450"/>
      <c r="AF24" s="450"/>
      <c r="AG24" s="451"/>
      <c r="AH24" s="471">
        <v>203</v>
      </c>
      <c r="AI24" s="472"/>
      <c r="AJ24" s="472"/>
      <c r="AK24" s="472"/>
      <c r="AL24" s="514"/>
      <c r="AM24" s="471">
        <v>628082</v>
      </c>
      <c r="AN24" s="472"/>
      <c r="AO24" s="472"/>
      <c r="AP24" s="472"/>
      <c r="AQ24" s="472"/>
      <c r="AR24" s="514"/>
      <c r="AS24" s="471">
        <v>3094</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18424290</v>
      </c>
      <c r="BO24" s="421"/>
      <c r="BP24" s="421"/>
      <c r="BQ24" s="421"/>
      <c r="BR24" s="421"/>
      <c r="BS24" s="421"/>
      <c r="BT24" s="421"/>
      <c r="BU24" s="422"/>
      <c r="BV24" s="420">
        <v>18740929</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163</v>
      </c>
      <c r="F25" s="450"/>
      <c r="G25" s="450"/>
      <c r="H25" s="450"/>
      <c r="I25" s="450"/>
      <c r="J25" s="450"/>
      <c r="K25" s="451"/>
      <c r="L25" s="471">
        <v>1</v>
      </c>
      <c r="M25" s="472"/>
      <c r="N25" s="472"/>
      <c r="O25" s="472"/>
      <c r="P25" s="514"/>
      <c r="Q25" s="471">
        <v>6840</v>
      </c>
      <c r="R25" s="472"/>
      <c r="S25" s="472"/>
      <c r="T25" s="472"/>
      <c r="U25" s="472"/>
      <c r="V25" s="514"/>
      <c r="W25" s="566"/>
      <c r="X25" s="567"/>
      <c r="Y25" s="568"/>
      <c r="Z25" s="470" t="s">
        <v>164</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3023055</v>
      </c>
      <c r="BO25" s="384"/>
      <c r="BP25" s="384"/>
      <c r="BQ25" s="384"/>
      <c r="BR25" s="384"/>
      <c r="BS25" s="384"/>
      <c r="BT25" s="384"/>
      <c r="BU25" s="385"/>
      <c r="BV25" s="383">
        <v>2571072</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166</v>
      </c>
      <c r="F26" s="450"/>
      <c r="G26" s="450"/>
      <c r="H26" s="450"/>
      <c r="I26" s="450"/>
      <c r="J26" s="450"/>
      <c r="K26" s="451"/>
      <c r="L26" s="471">
        <v>1</v>
      </c>
      <c r="M26" s="472"/>
      <c r="N26" s="472"/>
      <c r="O26" s="472"/>
      <c r="P26" s="514"/>
      <c r="Q26" s="471">
        <v>6060</v>
      </c>
      <c r="R26" s="472"/>
      <c r="S26" s="472"/>
      <c r="T26" s="472"/>
      <c r="U26" s="472"/>
      <c r="V26" s="514"/>
      <c r="W26" s="566"/>
      <c r="X26" s="567"/>
      <c r="Y26" s="568"/>
      <c r="Z26" s="470" t="s">
        <v>167</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169</v>
      </c>
      <c r="F27" s="450"/>
      <c r="G27" s="450"/>
      <c r="H27" s="450"/>
      <c r="I27" s="450"/>
      <c r="J27" s="450"/>
      <c r="K27" s="451"/>
      <c r="L27" s="471">
        <v>1</v>
      </c>
      <c r="M27" s="472"/>
      <c r="N27" s="472"/>
      <c r="O27" s="472"/>
      <c r="P27" s="514"/>
      <c r="Q27" s="471">
        <v>4000</v>
      </c>
      <c r="R27" s="472"/>
      <c r="S27" s="472"/>
      <c r="T27" s="472"/>
      <c r="U27" s="472"/>
      <c r="V27" s="514"/>
      <c r="W27" s="566"/>
      <c r="X27" s="567"/>
      <c r="Y27" s="568"/>
      <c r="Z27" s="470" t="s">
        <v>170</v>
      </c>
      <c r="AA27" s="450"/>
      <c r="AB27" s="450"/>
      <c r="AC27" s="450"/>
      <c r="AD27" s="450"/>
      <c r="AE27" s="450"/>
      <c r="AF27" s="450"/>
      <c r="AG27" s="451"/>
      <c r="AH27" s="471">
        <v>11</v>
      </c>
      <c r="AI27" s="472"/>
      <c r="AJ27" s="472"/>
      <c r="AK27" s="472"/>
      <c r="AL27" s="514"/>
      <c r="AM27" s="471">
        <v>40926</v>
      </c>
      <c r="AN27" s="472"/>
      <c r="AO27" s="472"/>
      <c r="AP27" s="472"/>
      <c r="AQ27" s="472"/>
      <c r="AR27" s="514"/>
      <c r="AS27" s="471">
        <v>3721</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v>249800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172</v>
      </c>
      <c r="F28" s="450"/>
      <c r="G28" s="450"/>
      <c r="H28" s="450"/>
      <c r="I28" s="450"/>
      <c r="J28" s="450"/>
      <c r="K28" s="451"/>
      <c r="L28" s="471">
        <v>1</v>
      </c>
      <c r="M28" s="472"/>
      <c r="N28" s="472"/>
      <c r="O28" s="472"/>
      <c r="P28" s="514"/>
      <c r="Q28" s="471">
        <v>3500</v>
      </c>
      <c r="R28" s="472"/>
      <c r="S28" s="472"/>
      <c r="T28" s="472"/>
      <c r="U28" s="472"/>
      <c r="V28" s="514"/>
      <c r="W28" s="566"/>
      <c r="X28" s="567"/>
      <c r="Y28" s="568"/>
      <c r="Z28" s="470" t="s">
        <v>173</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1023178</v>
      </c>
      <c r="BO28" s="384"/>
      <c r="BP28" s="384"/>
      <c r="BQ28" s="384"/>
      <c r="BR28" s="384"/>
      <c r="BS28" s="384"/>
      <c r="BT28" s="384"/>
      <c r="BU28" s="385"/>
      <c r="BV28" s="383">
        <v>719640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175</v>
      </c>
      <c r="F29" s="450"/>
      <c r="G29" s="450"/>
      <c r="H29" s="450"/>
      <c r="I29" s="450"/>
      <c r="J29" s="450"/>
      <c r="K29" s="451"/>
      <c r="L29" s="471">
        <v>12</v>
      </c>
      <c r="M29" s="472"/>
      <c r="N29" s="472"/>
      <c r="O29" s="472"/>
      <c r="P29" s="514"/>
      <c r="Q29" s="471">
        <v>3250</v>
      </c>
      <c r="R29" s="472"/>
      <c r="S29" s="472"/>
      <c r="T29" s="472"/>
      <c r="U29" s="472"/>
      <c r="V29" s="514"/>
      <c r="W29" s="569"/>
      <c r="X29" s="570"/>
      <c r="Y29" s="571"/>
      <c r="Z29" s="470" t="s">
        <v>176</v>
      </c>
      <c r="AA29" s="450"/>
      <c r="AB29" s="450"/>
      <c r="AC29" s="450"/>
      <c r="AD29" s="450"/>
      <c r="AE29" s="450"/>
      <c r="AF29" s="450"/>
      <c r="AG29" s="451"/>
      <c r="AH29" s="471">
        <v>214</v>
      </c>
      <c r="AI29" s="472"/>
      <c r="AJ29" s="472"/>
      <c r="AK29" s="472"/>
      <c r="AL29" s="514"/>
      <c r="AM29" s="471">
        <v>669008</v>
      </c>
      <c r="AN29" s="472"/>
      <c r="AO29" s="472"/>
      <c r="AP29" s="472"/>
      <c r="AQ29" s="472"/>
      <c r="AR29" s="514"/>
      <c r="AS29" s="471">
        <v>3126</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v>664717</v>
      </c>
      <c r="BO29" s="421"/>
      <c r="BP29" s="421"/>
      <c r="BQ29" s="421"/>
      <c r="BR29" s="421"/>
      <c r="BS29" s="421"/>
      <c r="BT29" s="421"/>
      <c r="BU29" s="422"/>
      <c r="BV29" s="420">
        <v>714711</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98.4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880813</v>
      </c>
      <c r="BO30" s="540"/>
      <c r="BP30" s="540"/>
      <c r="BQ30" s="540"/>
      <c r="BR30" s="540"/>
      <c r="BS30" s="540"/>
      <c r="BT30" s="540"/>
      <c r="BU30" s="541"/>
      <c r="BV30" s="539">
        <v>1080037</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185</v>
      </c>
      <c r="D33" s="444"/>
      <c r="E33" s="409" t="s">
        <v>186</v>
      </c>
      <c r="F33" s="409"/>
      <c r="G33" s="409"/>
      <c r="H33" s="409"/>
      <c r="I33" s="409"/>
      <c r="J33" s="409"/>
      <c r="K33" s="409"/>
      <c r="L33" s="409"/>
      <c r="M33" s="409"/>
      <c r="N33" s="409"/>
      <c r="O33" s="409"/>
      <c r="P33" s="409"/>
      <c r="Q33" s="409"/>
      <c r="R33" s="409"/>
      <c r="S33" s="409"/>
      <c r="T33" s="179"/>
      <c r="U33" s="444" t="s">
        <v>185</v>
      </c>
      <c r="V33" s="444"/>
      <c r="W33" s="409" t="s">
        <v>186</v>
      </c>
      <c r="X33" s="409"/>
      <c r="Y33" s="409"/>
      <c r="Z33" s="409"/>
      <c r="AA33" s="409"/>
      <c r="AB33" s="409"/>
      <c r="AC33" s="409"/>
      <c r="AD33" s="409"/>
      <c r="AE33" s="409"/>
      <c r="AF33" s="409"/>
      <c r="AG33" s="409"/>
      <c r="AH33" s="409"/>
      <c r="AI33" s="409"/>
      <c r="AJ33" s="409"/>
      <c r="AK33" s="409"/>
      <c r="AL33" s="179"/>
      <c r="AM33" s="444" t="s">
        <v>185</v>
      </c>
      <c r="AN33" s="444"/>
      <c r="AO33" s="409" t="s">
        <v>186</v>
      </c>
      <c r="AP33" s="409"/>
      <c r="AQ33" s="409"/>
      <c r="AR33" s="409"/>
      <c r="AS33" s="409"/>
      <c r="AT33" s="409"/>
      <c r="AU33" s="409"/>
      <c r="AV33" s="409"/>
      <c r="AW33" s="409"/>
      <c r="AX33" s="409"/>
      <c r="AY33" s="409"/>
      <c r="AZ33" s="409"/>
      <c r="BA33" s="409"/>
      <c r="BB33" s="409"/>
      <c r="BC33" s="409"/>
      <c r="BD33" s="185"/>
      <c r="BE33" s="409" t="s">
        <v>187</v>
      </c>
      <c r="BF33" s="409"/>
      <c r="BG33" s="409" t="s">
        <v>188</v>
      </c>
      <c r="BH33" s="409"/>
      <c r="BI33" s="409"/>
      <c r="BJ33" s="409"/>
      <c r="BK33" s="409"/>
      <c r="BL33" s="409"/>
      <c r="BM33" s="409"/>
      <c r="BN33" s="409"/>
      <c r="BO33" s="409"/>
      <c r="BP33" s="409"/>
      <c r="BQ33" s="409"/>
      <c r="BR33" s="409"/>
      <c r="BS33" s="409"/>
      <c r="BT33" s="409"/>
      <c r="BU33" s="409"/>
      <c r="BV33" s="185"/>
      <c r="BW33" s="444" t="s">
        <v>187</v>
      </c>
      <c r="BX33" s="444"/>
      <c r="BY33" s="409" t="s">
        <v>189</v>
      </c>
      <c r="BZ33" s="409"/>
      <c r="CA33" s="409"/>
      <c r="CB33" s="409"/>
      <c r="CC33" s="409"/>
      <c r="CD33" s="409"/>
      <c r="CE33" s="409"/>
      <c r="CF33" s="409"/>
      <c r="CG33" s="409"/>
      <c r="CH33" s="409"/>
      <c r="CI33" s="409"/>
      <c r="CJ33" s="409"/>
      <c r="CK33" s="409"/>
      <c r="CL33" s="409"/>
      <c r="CM33" s="409"/>
      <c r="CN33" s="179"/>
      <c r="CO33" s="444" t="s">
        <v>185</v>
      </c>
      <c r="CP33" s="444"/>
      <c r="CQ33" s="409" t="s">
        <v>190</v>
      </c>
      <c r="CR33" s="409"/>
      <c r="CS33" s="409"/>
      <c r="CT33" s="409"/>
      <c r="CU33" s="409"/>
      <c r="CV33" s="409"/>
      <c r="CW33" s="409"/>
      <c r="CX33" s="409"/>
      <c r="CY33" s="409"/>
      <c r="CZ33" s="409"/>
      <c r="DA33" s="409"/>
      <c r="DB33" s="409"/>
      <c r="DC33" s="409"/>
      <c r="DD33" s="409"/>
      <c r="DE33" s="409"/>
      <c r="DF33" s="179"/>
      <c r="DG33" s="609" t="s">
        <v>191</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北空知衛生センター組合</v>
      </c>
      <c r="BZ34" s="611"/>
      <c r="CA34" s="611"/>
      <c r="CB34" s="611"/>
      <c r="CC34" s="611"/>
      <c r="CD34" s="611"/>
      <c r="CE34" s="611"/>
      <c r="CF34" s="611"/>
      <c r="CG34" s="611"/>
      <c r="CH34" s="611"/>
      <c r="CI34" s="611"/>
      <c r="CJ34" s="611"/>
      <c r="CK34" s="611"/>
      <c r="CL34" s="611"/>
      <c r="CM34" s="611"/>
      <c r="CN34" s="175"/>
      <c r="CO34" s="610">
        <f>IF(CQ34="","",MAX(C34:D43,U34:V43,AM34:AN43,BE34:BF43,BW34:BX43)+1)</f>
        <v>14</v>
      </c>
      <c r="CP34" s="610"/>
      <c r="CQ34" s="611" t="str">
        <f>IF('各会計、関係団体の財政状況及び健全化判断比率'!BS7="","",'各会計、関係団体の財政状況及び健全化判断比率'!BS7)</f>
        <v>株式会社 深川振興公社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病院事業会計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空知教育センター組合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7</v>
      </c>
      <c r="AN36" s="610"/>
      <c r="AO36" s="611" t="str">
        <f>IF('各会計、関係団体の財政状況及び健全化判断比率'!B33="","",'各会計、関係団体の財政状況及び健全化判断比率'!B33)</f>
        <v>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中・北空知廃棄物処理広域連合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深川地区消防組合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北空知圏学校給食組合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北空知広域水道企業団</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xDu40Kk68gdaeM1rA5MLA3kDxBvYOblqNk5mUJkawNg/NFA9G0cjrjxip/wasI7UURI+ajCCbKMgS2RGa4rxuQ==" saltValue="3Ak7HTECsJZBh5YrTsaXy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election activeCell="M50" sqref="M5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62" t="s">
        <v>531</v>
      </c>
      <c r="D34" s="1162"/>
      <c r="E34" s="1163"/>
      <c r="F34" s="32" t="s">
        <v>532</v>
      </c>
      <c r="G34" s="33">
        <v>2.42</v>
      </c>
      <c r="H34" s="33">
        <v>6.98</v>
      </c>
      <c r="I34" s="33">
        <v>10.91</v>
      </c>
      <c r="J34" s="34">
        <v>10.72</v>
      </c>
      <c r="K34" s="22"/>
      <c r="L34" s="22"/>
      <c r="M34" s="22"/>
      <c r="N34" s="22"/>
      <c r="O34" s="22"/>
      <c r="P34" s="22"/>
    </row>
    <row r="35" spans="1:16" ht="39" customHeight="1" x14ac:dyDescent="0.15">
      <c r="A35" s="22"/>
      <c r="B35" s="35"/>
      <c r="C35" s="1158" t="s">
        <v>533</v>
      </c>
      <c r="D35" s="1158"/>
      <c r="E35" s="1159"/>
      <c r="F35" s="36">
        <v>3.71</v>
      </c>
      <c r="G35" s="37">
        <v>4.1399999999999997</v>
      </c>
      <c r="H35" s="37">
        <v>3.94</v>
      </c>
      <c r="I35" s="37">
        <v>3.88</v>
      </c>
      <c r="J35" s="38">
        <v>3.5</v>
      </c>
      <c r="K35" s="22"/>
      <c r="L35" s="22"/>
      <c r="M35" s="22"/>
      <c r="N35" s="22"/>
      <c r="O35" s="22"/>
      <c r="P35" s="22"/>
    </row>
    <row r="36" spans="1:16" ht="39" customHeight="1" x14ac:dyDescent="0.15">
      <c r="A36" s="22"/>
      <c r="B36" s="35"/>
      <c r="C36" s="1158" t="s">
        <v>534</v>
      </c>
      <c r="D36" s="1158"/>
      <c r="E36" s="1159"/>
      <c r="F36" s="36" t="s">
        <v>485</v>
      </c>
      <c r="G36" s="37" t="s">
        <v>485</v>
      </c>
      <c r="H36" s="37" t="s">
        <v>485</v>
      </c>
      <c r="I36" s="37" t="s">
        <v>485</v>
      </c>
      <c r="J36" s="38">
        <v>1.44</v>
      </c>
      <c r="K36" s="22"/>
      <c r="L36" s="22"/>
      <c r="M36" s="22"/>
      <c r="N36" s="22"/>
      <c r="O36" s="22"/>
      <c r="P36" s="22"/>
    </row>
    <row r="37" spans="1:16" ht="39" customHeight="1" x14ac:dyDescent="0.15">
      <c r="A37" s="22"/>
      <c r="B37" s="35"/>
      <c r="C37" s="1158" t="s">
        <v>535</v>
      </c>
      <c r="D37" s="1158"/>
      <c r="E37" s="1159"/>
      <c r="F37" s="36">
        <v>0.62</v>
      </c>
      <c r="G37" s="37">
        <v>2.87</v>
      </c>
      <c r="H37" s="37">
        <v>4.6900000000000004</v>
      </c>
      <c r="I37" s="37">
        <v>1.32</v>
      </c>
      <c r="J37" s="38">
        <v>1.38</v>
      </c>
      <c r="K37" s="22"/>
      <c r="L37" s="22"/>
      <c r="M37" s="22"/>
      <c r="N37" s="22"/>
      <c r="O37" s="22"/>
      <c r="P37" s="22"/>
    </row>
    <row r="38" spans="1:16" ht="39" customHeight="1" x14ac:dyDescent="0.15">
      <c r="A38" s="22"/>
      <c r="B38" s="35"/>
      <c r="C38" s="1158" t="s">
        <v>536</v>
      </c>
      <c r="D38" s="1158"/>
      <c r="E38" s="1159"/>
      <c r="F38" s="36">
        <v>0.98</v>
      </c>
      <c r="G38" s="37">
        <v>0.84</v>
      </c>
      <c r="H38" s="37">
        <v>0.46</v>
      </c>
      <c r="I38" s="37">
        <v>0.66</v>
      </c>
      <c r="J38" s="38">
        <v>0.13</v>
      </c>
      <c r="K38" s="22"/>
      <c r="L38" s="22"/>
      <c r="M38" s="22"/>
      <c r="N38" s="22"/>
      <c r="O38" s="22"/>
      <c r="P38" s="22"/>
    </row>
    <row r="39" spans="1:16" ht="39" customHeight="1" x14ac:dyDescent="0.15">
      <c r="A39" s="22"/>
      <c r="B39" s="35"/>
      <c r="C39" s="1158" t="s">
        <v>537</v>
      </c>
      <c r="D39" s="1158"/>
      <c r="E39" s="1159"/>
      <c r="F39" s="36">
        <v>0.28999999999999998</v>
      </c>
      <c r="G39" s="37">
        <v>7.0000000000000007E-2</v>
      </c>
      <c r="H39" s="37">
        <v>0.12</v>
      </c>
      <c r="I39" s="37">
        <v>0</v>
      </c>
      <c r="J39" s="38">
        <v>0.05</v>
      </c>
      <c r="K39" s="22"/>
      <c r="L39" s="22"/>
      <c r="M39" s="22"/>
      <c r="N39" s="22"/>
      <c r="O39" s="22"/>
      <c r="P39" s="22"/>
    </row>
    <row r="40" spans="1:16" ht="39" customHeight="1" x14ac:dyDescent="0.15">
      <c r="A40" s="22"/>
      <c r="B40" s="35"/>
      <c r="C40" s="1158" t="s">
        <v>538</v>
      </c>
      <c r="D40" s="1158"/>
      <c r="E40" s="1159"/>
      <c r="F40" s="36">
        <v>0</v>
      </c>
      <c r="G40" s="37">
        <v>0</v>
      </c>
      <c r="H40" s="37">
        <v>0</v>
      </c>
      <c r="I40" s="37">
        <v>0.01</v>
      </c>
      <c r="J40" s="38">
        <v>0.02</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539</v>
      </c>
      <c r="D42" s="1158"/>
      <c r="E42" s="1159"/>
      <c r="F42" s="36" t="s">
        <v>485</v>
      </c>
      <c r="G42" s="37" t="s">
        <v>485</v>
      </c>
      <c r="H42" s="37" t="s">
        <v>485</v>
      </c>
      <c r="I42" s="37" t="s">
        <v>485</v>
      </c>
      <c r="J42" s="38" t="s">
        <v>485</v>
      </c>
      <c r="K42" s="22"/>
      <c r="L42" s="22"/>
      <c r="M42" s="22"/>
      <c r="N42" s="22"/>
      <c r="O42" s="22"/>
      <c r="P42" s="22"/>
    </row>
    <row r="43" spans="1:16" ht="39" customHeight="1" thickBot="1" x14ac:dyDescent="0.2">
      <c r="A43" s="22"/>
      <c r="B43" s="40"/>
      <c r="C43" s="1160" t="s">
        <v>540</v>
      </c>
      <c r="D43" s="1160"/>
      <c r="E43" s="1161"/>
      <c r="F43" s="41">
        <v>0.4</v>
      </c>
      <c r="G43" s="42">
        <v>0.23</v>
      </c>
      <c r="H43" s="42">
        <v>0.26</v>
      </c>
      <c r="I43" s="42">
        <v>0.08</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jh8pYkBi2XFwMyqjH419rLQH8R+jB3+SNfO77T0YTFZGMScTDx6jJtvXQ7aVhS3i+zTUbdsOS0YEQBVv2+G8w==" saltValue="Jm1DL0SKrsUqx3cAN52k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0" zoomScaleSheetLayoutView="55" workbookViewId="0">
      <selection activeCell="M50" sqref="M5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2538</v>
      </c>
      <c r="L45" s="58">
        <v>2100</v>
      </c>
      <c r="M45" s="58">
        <v>2218</v>
      </c>
      <c r="N45" s="58">
        <v>2328</v>
      </c>
      <c r="O45" s="59">
        <v>2345</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485</v>
      </c>
      <c r="L46" s="62" t="s">
        <v>485</v>
      </c>
      <c r="M46" s="62" t="s">
        <v>485</v>
      </c>
      <c r="N46" s="62" t="s">
        <v>485</v>
      </c>
      <c r="O46" s="63" t="s">
        <v>485</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485</v>
      </c>
      <c r="L47" s="62" t="s">
        <v>485</v>
      </c>
      <c r="M47" s="62" t="s">
        <v>485</v>
      </c>
      <c r="N47" s="62" t="s">
        <v>485</v>
      </c>
      <c r="O47" s="63" t="s">
        <v>485</v>
      </c>
      <c r="P47" s="46"/>
      <c r="Q47" s="46"/>
      <c r="R47" s="46"/>
      <c r="S47" s="46"/>
      <c r="T47" s="46"/>
      <c r="U47" s="46"/>
    </row>
    <row r="48" spans="1:21" ht="30.75" customHeight="1" x14ac:dyDescent="0.15">
      <c r="A48" s="46"/>
      <c r="B48" s="1166"/>
      <c r="C48" s="1167"/>
      <c r="D48" s="60"/>
      <c r="E48" s="1172" t="s">
        <v>13</v>
      </c>
      <c r="F48" s="1172"/>
      <c r="G48" s="1172"/>
      <c r="H48" s="1172"/>
      <c r="I48" s="1172"/>
      <c r="J48" s="1173"/>
      <c r="K48" s="61">
        <v>680</v>
      </c>
      <c r="L48" s="62">
        <v>699</v>
      </c>
      <c r="M48" s="62">
        <v>785</v>
      </c>
      <c r="N48" s="62">
        <v>802</v>
      </c>
      <c r="O48" s="63">
        <v>865</v>
      </c>
      <c r="P48" s="46"/>
      <c r="Q48" s="46"/>
      <c r="R48" s="46"/>
      <c r="S48" s="46"/>
      <c r="T48" s="46"/>
      <c r="U48" s="46"/>
    </row>
    <row r="49" spans="1:21" ht="30.75" customHeight="1" x14ac:dyDescent="0.15">
      <c r="A49" s="46"/>
      <c r="B49" s="1166"/>
      <c r="C49" s="1167"/>
      <c r="D49" s="60"/>
      <c r="E49" s="1172" t="s">
        <v>14</v>
      </c>
      <c r="F49" s="1172"/>
      <c r="G49" s="1172"/>
      <c r="H49" s="1172"/>
      <c r="I49" s="1172"/>
      <c r="J49" s="1173"/>
      <c r="K49" s="61">
        <v>18</v>
      </c>
      <c r="L49" s="62">
        <v>22</v>
      </c>
      <c r="M49" s="62">
        <v>22</v>
      </c>
      <c r="N49" s="62">
        <v>22</v>
      </c>
      <c r="O49" s="63">
        <v>22</v>
      </c>
      <c r="P49" s="46"/>
      <c r="Q49" s="46"/>
      <c r="R49" s="46"/>
      <c r="S49" s="46"/>
      <c r="T49" s="46"/>
      <c r="U49" s="46"/>
    </row>
    <row r="50" spans="1:21" ht="30.75" customHeight="1" x14ac:dyDescent="0.15">
      <c r="A50" s="46"/>
      <c r="B50" s="1166"/>
      <c r="C50" s="1167"/>
      <c r="D50" s="60"/>
      <c r="E50" s="1172" t="s">
        <v>15</v>
      </c>
      <c r="F50" s="1172"/>
      <c r="G50" s="1172"/>
      <c r="H50" s="1172"/>
      <c r="I50" s="1172"/>
      <c r="J50" s="1173"/>
      <c r="K50" s="61">
        <v>37</v>
      </c>
      <c r="L50" s="62">
        <v>31</v>
      </c>
      <c r="M50" s="62">
        <v>25</v>
      </c>
      <c r="N50" s="62">
        <v>25</v>
      </c>
      <c r="O50" s="63">
        <v>14</v>
      </c>
      <c r="P50" s="46"/>
      <c r="Q50" s="46"/>
      <c r="R50" s="46"/>
      <c r="S50" s="46"/>
      <c r="T50" s="46"/>
      <c r="U50" s="46"/>
    </row>
    <row r="51" spans="1:21" ht="30.75" customHeight="1" x14ac:dyDescent="0.15">
      <c r="A51" s="46"/>
      <c r="B51" s="1168"/>
      <c r="C51" s="1169"/>
      <c r="D51" s="64"/>
      <c r="E51" s="1172" t="s">
        <v>16</v>
      </c>
      <c r="F51" s="1172"/>
      <c r="G51" s="1172"/>
      <c r="H51" s="1172"/>
      <c r="I51" s="1172"/>
      <c r="J51" s="1173"/>
      <c r="K51" s="61">
        <v>1</v>
      </c>
      <c r="L51" s="62">
        <v>0</v>
      </c>
      <c r="M51" s="62">
        <v>0</v>
      </c>
      <c r="N51" s="62">
        <v>0</v>
      </c>
      <c r="O51" s="63">
        <v>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2176</v>
      </c>
      <c r="L52" s="62">
        <v>1865</v>
      </c>
      <c r="M52" s="62">
        <v>1927</v>
      </c>
      <c r="N52" s="62">
        <v>2009</v>
      </c>
      <c r="O52" s="63">
        <v>2010</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1098</v>
      </c>
      <c r="L53" s="67">
        <v>987</v>
      </c>
      <c r="M53" s="67">
        <v>1123</v>
      </c>
      <c r="N53" s="67">
        <v>1168</v>
      </c>
      <c r="O53" s="68">
        <v>1236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B6lxMQxaNrTTakQjkgFEPk9lDvisHSSUDS0UpVhYqlg+mlRzbcGXN1wM8PFYrmgcnm5DngodcHpvZEmAfw3hA==" saltValue="NDukfAsCvX6pFeT/L2qB/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SheetLayoutView="100" workbookViewId="0">
      <selection activeCell="M50" sqref="M50"/>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95" t="s">
        <v>30</v>
      </c>
      <c r="C41" s="1196"/>
      <c r="D41" s="103"/>
      <c r="E41" s="1201" t="s">
        <v>31</v>
      </c>
      <c r="F41" s="1201"/>
      <c r="G41" s="1201"/>
      <c r="H41" s="1202"/>
      <c r="I41" s="342">
        <v>22418</v>
      </c>
      <c r="J41" s="343">
        <v>22163</v>
      </c>
      <c r="K41" s="343">
        <v>22182</v>
      </c>
      <c r="L41" s="343">
        <v>23377</v>
      </c>
      <c r="M41" s="344">
        <v>22648</v>
      </c>
    </row>
    <row r="42" spans="2:13" ht="27.75" customHeight="1" x14ac:dyDescent="0.15">
      <c r="B42" s="1197"/>
      <c r="C42" s="1198"/>
      <c r="D42" s="104"/>
      <c r="E42" s="1203" t="s">
        <v>32</v>
      </c>
      <c r="F42" s="1203"/>
      <c r="G42" s="1203"/>
      <c r="H42" s="1204"/>
      <c r="I42" s="345">
        <v>40</v>
      </c>
      <c r="J42" s="346">
        <v>27</v>
      </c>
      <c r="K42" s="346">
        <v>13</v>
      </c>
      <c r="L42" s="346" t="s">
        <v>485</v>
      </c>
      <c r="M42" s="347" t="s">
        <v>485</v>
      </c>
    </row>
    <row r="43" spans="2:13" ht="27.75" customHeight="1" x14ac:dyDescent="0.15">
      <c r="B43" s="1197"/>
      <c r="C43" s="1198"/>
      <c r="D43" s="104"/>
      <c r="E43" s="1203" t="s">
        <v>33</v>
      </c>
      <c r="F43" s="1203"/>
      <c r="G43" s="1203"/>
      <c r="H43" s="1204"/>
      <c r="I43" s="345">
        <v>8353</v>
      </c>
      <c r="J43" s="346">
        <v>7844</v>
      </c>
      <c r="K43" s="346">
        <v>7560</v>
      </c>
      <c r="L43" s="346">
        <v>7019</v>
      </c>
      <c r="M43" s="347">
        <v>6615</v>
      </c>
    </row>
    <row r="44" spans="2:13" ht="27.75" customHeight="1" x14ac:dyDescent="0.15">
      <c r="B44" s="1197"/>
      <c r="C44" s="1198"/>
      <c r="D44" s="104"/>
      <c r="E44" s="1203" t="s">
        <v>34</v>
      </c>
      <c r="F44" s="1203"/>
      <c r="G44" s="1203"/>
      <c r="H44" s="1204"/>
      <c r="I44" s="345">
        <v>122</v>
      </c>
      <c r="J44" s="346">
        <v>105</v>
      </c>
      <c r="K44" s="346">
        <v>88</v>
      </c>
      <c r="L44" s="346">
        <v>70</v>
      </c>
      <c r="M44" s="347">
        <v>53</v>
      </c>
    </row>
    <row r="45" spans="2:13" ht="27.75" customHeight="1" x14ac:dyDescent="0.15">
      <c r="B45" s="1197"/>
      <c r="C45" s="1198"/>
      <c r="D45" s="104"/>
      <c r="E45" s="1203" t="s">
        <v>35</v>
      </c>
      <c r="F45" s="1203"/>
      <c r="G45" s="1203"/>
      <c r="H45" s="1204"/>
      <c r="I45" s="345">
        <v>1648</v>
      </c>
      <c r="J45" s="346">
        <v>1517</v>
      </c>
      <c r="K45" s="346">
        <v>1399</v>
      </c>
      <c r="L45" s="346">
        <v>1375</v>
      </c>
      <c r="M45" s="347">
        <v>1412</v>
      </c>
    </row>
    <row r="46" spans="2:13" ht="27.75" customHeight="1" x14ac:dyDescent="0.15">
      <c r="B46" s="1197"/>
      <c r="C46" s="1198"/>
      <c r="D46" s="105"/>
      <c r="E46" s="1203" t="s">
        <v>36</v>
      </c>
      <c r="F46" s="1203"/>
      <c r="G46" s="1203"/>
      <c r="H46" s="1204"/>
      <c r="I46" s="345">
        <v>2</v>
      </c>
      <c r="J46" s="346">
        <v>2</v>
      </c>
      <c r="K46" s="346">
        <v>1</v>
      </c>
      <c r="L46" s="346" t="s">
        <v>485</v>
      </c>
      <c r="M46" s="347" t="s">
        <v>485</v>
      </c>
    </row>
    <row r="47" spans="2:13" ht="27.75" customHeight="1" x14ac:dyDescent="0.15">
      <c r="B47" s="1197"/>
      <c r="C47" s="1198"/>
      <c r="D47" s="106"/>
      <c r="E47" s="1205" t="s">
        <v>37</v>
      </c>
      <c r="F47" s="1206"/>
      <c r="G47" s="1206"/>
      <c r="H47" s="1207"/>
      <c r="I47" s="345" t="s">
        <v>485</v>
      </c>
      <c r="J47" s="346" t="s">
        <v>485</v>
      </c>
      <c r="K47" s="346" t="s">
        <v>485</v>
      </c>
      <c r="L47" s="346" t="s">
        <v>485</v>
      </c>
      <c r="M47" s="347" t="s">
        <v>485</v>
      </c>
    </row>
    <row r="48" spans="2:13" ht="27.75" customHeight="1" x14ac:dyDescent="0.15">
      <c r="B48" s="1197"/>
      <c r="C48" s="1198"/>
      <c r="D48" s="104"/>
      <c r="E48" s="1203" t="s">
        <v>38</v>
      </c>
      <c r="F48" s="1203"/>
      <c r="G48" s="1203"/>
      <c r="H48" s="1204"/>
      <c r="I48" s="345" t="s">
        <v>485</v>
      </c>
      <c r="J48" s="346" t="s">
        <v>485</v>
      </c>
      <c r="K48" s="346" t="s">
        <v>485</v>
      </c>
      <c r="L48" s="346" t="s">
        <v>485</v>
      </c>
      <c r="M48" s="347" t="s">
        <v>485</v>
      </c>
    </row>
    <row r="49" spans="2:13" ht="27.75" customHeight="1" x14ac:dyDescent="0.15">
      <c r="B49" s="1199"/>
      <c r="C49" s="1200"/>
      <c r="D49" s="104"/>
      <c r="E49" s="1203" t="s">
        <v>39</v>
      </c>
      <c r="F49" s="1203"/>
      <c r="G49" s="1203"/>
      <c r="H49" s="1204"/>
      <c r="I49" s="345" t="s">
        <v>485</v>
      </c>
      <c r="J49" s="346" t="s">
        <v>485</v>
      </c>
      <c r="K49" s="346" t="s">
        <v>485</v>
      </c>
      <c r="L49" s="346" t="s">
        <v>485</v>
      </c>
      <c r="M49" s="347" t="s">
        <v>485</v>
      </c>
    </row>
    <row r="50" spans="2:13" ht="27.75" customHeight="1" x14ac:dyDescent="0.15">
      <c r="B50" s="1208" t="s">
        <v>40</v>
      </c>
      <c r="C50" s="1209"/>
      <c r="D50" s="107"/>
      <c r="E50" s="1203" t="s">
        <v>41</v>
      </c>
      <c r="F50" s="1203"/>
      <c r="G50" s="1203"/>
      <c r="H50" s="1204"/>
      <c r="I50" s="345">
        <v>2184</v>
      </c>
      <c r="J50" s="346">
        <v>2302</v>
      </c>
      <c r="K50" s="346">
        <v>2983</v>
      </c>
      <c r="L50" s="346">
        <v>3353</v>
      </c>
      <c r="M50" s="347">
        <v>3264</v>
      </c>
    </row>
    <row r="51" spans="2:13" ht="27.75" customHeight="1" x14ac:dyDescent="0.15">
      <c r="B51" s="1197"/>
      <c r="C51" s="1198"/>
      <c r="D51" s="104"/>
      <c r="E51" s="1203" t="s">
        <v>42</v>
      </c>
      <c r="F51" s="1203"/>
      <c r="G51" s="1203"/>
      <c r="H51" s="1204"/>
      <c r="I51" s="345">
        <v>1959</v>
      </c>
      <c r="J51" s="346">
        <v>1805</v>
      </c>
      <c r="K51" s="346">
        <v>1670</v>
      </c>
      <c r="L51" s="346">
        <v>1505</v>
      </c>
      <c r="M51" s="347">
        <v>1323</v>
      </c>
    </row>
    <row r="52" spans="2:13" ht="27.75" customHeight="1" x14ac:dyDescent="0.15">
      <c r="B52" s="1199"/>
      <c r="C52" s="1200"/>
      <c r="D52" s="104"/>
      <c r="E52" s="1203" t="s">
        <v>43</v>
      </c>
      <c r="F52" s="1203"/>
      <c r="G52" s="1203"/>
      <c r="H52" s="1204"/>
      <c r="I52" s="345">
        <v>18688</v>
      </c>
      <c r="J52" s="346">
        <v>18567</v>
      </c>
      <c r="K52" s="346">
        <v>18256</v>
      </c>
      <c r="L52" s="346">
        <v>17937</v>
      </c>
      <c r="M52" s="347">
        <v>16965</v>
      </c>
    </row>
    <row r="53" spans="2:13" ht="27.75" customHeight="1" thickBot="1" x14ac:dyDescent="0.2">
      <c r="B53" s="1210" t="s">
        <v>19</v>
      </c>
      <c r="C53" s="1211"/>
      <c r="D53" s="108"/>
      <c r="E53" s="1212" t="s">
        <v>44</v>
      </c>
      <c r="F53" s="1212"/>
      <c r="G53" s="1212"/>
      <c r="H53" s="1213"/>
      <c r="I53" s="348">
        <v>9752</v>
      </c>
      <c r="J53" s="349">
        <v>8983</v>
      </c>
      <c r="K53" s="349">
        <v>8334</v>
      </c>
      <c r="L53" s="349">
        <v>9046</v>
      </c>
      <c r="M53" s="350">
        <v>9174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LQl0yYbi8wOfD1lemSiZPHN4P9jbxbKaIA07RTj+RTzVN7hsOmvMMH0pS9Rcc4TwrL4lWBBKIefTr+h5lKZAKA==" saltValue="B7IW0VziYKMJ8YwxPw8O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1"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22" t="s">
        <v>46</v>
      </c>
      <c r="D55" s="1222"/>
      <c r="E55" s="1223"/>
      <c r="F55" s="120">
        <v>661</v>
      </c>
      <c r="G55" s="120">
        <v>720</v>
      </c>
      <c r="H55" s="121">
        <v>1023</v>
      </c>
    </row>
    <row r="56" spans="2:8" ht="52.5" customHeight="1" x14ac:dyDescent="0.15">
      <c r="B56" s="122"/>
      <c r="C56" s="1224" t="s">
        <v>47</v>
      </c>
      <c r="D56" s="1224"/>
      <c r="E56" s="1225"/>
      <c r="F56" s="123">
        <v>665</v>
      </c>
      <c r="G56" s="123">
        <v>715</v>
      </c>
      <c r="H56" s="124">
        <v>665</v>
      </c>
    </row>
    <row r="57" spans="2:8" ht="53.25" customHeight="1" x14ac:dyDescent="0.15">
      <c r="B57" s="122"/>
      <c r="C57" s="1226" t="s">
        <v>48</v>
      </c>
      <c r="D57" s="1226"/>
      <c r="E57" s="1227"/>
      <c r="F57" s="125">
        <v>966</v>
      </c>
      <c r="G57" s="125">
        <v>1080</v>
      </c>
      <c r="H57" s="126">
        <v>881</v>
      </c>
    </row>
    <row r="58" spans="2:8" ht="45.75" customHeight="1" x14ac:dyDescent="0.15">
      <c r="B58" s="127"/>
      <c r="C58" s="1214" t="s">
        <v>546</v>
      </c>
      <c r="D58" s="1215"/>
      <c r="E58" s="1216"/>
      <c r="F58" s="128">
        <v>781</v>
      </c>
      <c r="G58" s="128">
        <v>880</v>
      </c>
      <c r="H58" s="129">
        <v>626</v>
      </c>
    </row>
    <row r="59" spans="2:8" ht="45.75" customHeight="1" x14ac:dyDescent="0.15">
      <c r="B59" s="127"/>
      <c r="C59" s="1214" t="s">
        <v>547</v>
      </c>
      <c r="D59" s="1215"/>
      <c r="E59" s="1216"/>
      <c r="F59" s="128">
        <v>0</v>
      </c>
      <c r="G59" s="128">
        <v>0</v>
      </c>
      <c r="H59" s="129">
        <v>64</v>
      </c>
    </row>
    <row r="60" spans="2:8" ht="45.75" customHeight="1" x14ac:dyDescent="0.15">
      <c r="B60" s="127"/>
      <c r="C60" s="1214" t="s">
        <v>548</v>
      </c>
      <c r="D60" s="1215"/>
      <c r="E60" s="1216"/>
      <c r="F60" s="128">
        <v>57</v>
      </c>
      <c r="G60" s="128">
        <v>57</v>
      </c>
      <c r="H60" s="129">
        <v>56</v>
      </c>
    </row>
    <row r="61" spans="2:8" ht="45.75" customHeight="1" x14ac:dyDescent="0.15">
      <c r="B61" s="127"/>
      <c r="C61" s="1214" t="s">
        <v>549</v>
      </c>
      <c r="D61" s="1215"/>
      <c r="E61" s="1216"/>
      <c r="F61" s="128">
        <v>51</v>
      </c>
      <c r="G61" s="128">
        <v>51</v>
      </c>
      <c r="H61" s="129">
        <v>53</v>
      </c>
    </row>
    <row r="62" spans="2:8" ht="45.75" customHeight="1" thickBot="1" x14ac:dyDescent="0.2">
      <c r="B62" s="130"/>
      <c r="C62" s="1217" t="s">
        <v>550</v>
      </c>
      <c r="D62" s="1218"/>
      <c r="E62" s="1219"/>
      <c r="F62" s="131">
        <v>12</v>
      </c>
      <c r="G62" s="131">
        <v>12</v>
      </c>
      <c r="H62" s="132">
        <v>29</v>
      </c>
    </row>
    <row r="63" spans="2:8" ht="52.5" customHeight="1" thickBot="1" x14ac:dyDescent="0.2">
      <c r="B63" s="133"/>
      <c r="C63" s="1220" t="s">
        <v>49</v>
      </c>
      <c r="D63" s="1220"/>
      <c r="E63" s="1221"/>
      <c r="F63" s="134">
        <v>2292</v>
      </c>
      <c r="G63" s="134">
        <v>2514</v>
      </c>
      <c r="H63" s="135">
        <v>2569</v>
      </c>
    </row>
    <row r="64" spans="2:8" x14ac:dyDescent="0.15"/>
  </sheetData>
  <sheetProtection algorithmName="SHA-512" hashValue="VC3YLbrUkm+MVMuAtBvtkdPgDDu089pQLbIK619aDrrFayYRpMyDd6YaRsb71hWCGCgDYzM/Abr/RAzydzOlDQ==" saltValue="yuprZFUZ9CkWDI7RRSZv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A2D74-8D98-4922-B1FF-66B9DD477BA1}">
  <sheetPr>
    <pageSetUpPr fitToPage="1"/>
  </sheetPr>
  <dimension ref="A1:DE85"/>
  <sheetViews>
    <sheetView showGridLines="0" tabSelected="1" zoomScaleNormal="10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559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1" t="s">
        <v>561</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x14ac:dyDescent="0.15">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x14ac:dyDescent="0.15">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x14ac:dyDescent="0.15">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x14ac:dyDescent="0.15">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562</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524</v>
      </c>
      <c r="BQ50" s="1233"/>
      <c r="BR50" s="1233"/>
      <c r="BS50" s="1233"/>
      <c r="BT50" s="1233"/>
      <c r="BU50" s="1233"/>
      <c r="BV50" s="1233"/>
      <c r="BW50" s="1233"/>
      <c r="BX50" s="1233" t="s">
        <v>525</v>
      </c>
      <c r="BY50" s="1233"/>
      <c r="BZ50" s="1233"/>
      <c r="CA50" s="1233"/>
      <c r="CB50" s="1233"/>
      <c r="CC50" s="1233"/>
      <c r="CD50" s="1233"/>
      <c r="CE50" s="1233"/>
      <c r="CF50" s="1233" t="s">
        <v>526</v>
      </c>
      <c r="CG50" s="1233"/>
      <c r="CH50" s="1233"/>
      <c r="CI50" s="1233"/>
      <c r="CJ50" s="1233"/>
      <c r="CK50" s="1233"/>
      <c r="CL50" s="1233"/>
      <c r="CM50" s="1233"/>
      <c r="CN50" s="1233" t="s">
        <v>527</v>
      </c>
      <c r="CO50" s="1233"/>
      <c r="CP50" s="1233"/>
      <c r="CQ50" s="1233"/>
      <c r="CR50" s="1233"/>
      <c r="CS50" s="1233"/>
      <c r="CT50" s="1233"/>
      <c r="CU50" s="1233"/>
      <c r="CV50" s="1233" t="s">
        <v>528</v>
      </c>
      <c r="CW50" s="1233"/>
      <c r="CX50" s="1233"/>
      <c r="CY50" s="1233"/>
      <c r="CZ50" s="1233"/>
      <c r="DA50" s="1233"/>
      <c r="DB50" s="1233"/>
      <c r="DC50" s="1233"/>
    </row>
    <row r="51" spans="1:109" ht="13.5" customHeight="1" x14ac:dyDescent="0.15">
      <c r="B51" s="259"/>
      <c r="G51" s="1236"/>
      <c r="H51" s="1236"/>
      <c r="I51" s="1250"/>
      <c r="J51" s="1250"/>
      <c r="K51" s="1235"/>
      <c r="L51" s="1235"/>
      <c r="M51" s="1235"/>
      <c r="N51" s="1235"/>
      <c r="AM51" s="359"/>
      <c r="AN51" s="1231" t="s">
        <v>563</v>
      </c>
      <c r="AO51" s="1231"/>
      <c r="AP51" s="1231"/>
      <c r="AQ51" s="1231"/>
      <c r="AR51" s="1231"/>
      <c r="AS51" s="1231"/>
      <c r="AT51" s="1231"/>
      <c r="AU51" s="1231"/>
      <c r="AV51" s="1231"/>
      <c r="AW51" s="1231"/>
      <c r="AX51" s="1231"/>
      <c r="AY51" s="1231"/>
      <c r="AZ51" s="1231"/>
      <c r="BA51" s="1231"/>
      <c r="BB51" s="1231" t="s">
        <v>564</v>
      </c>
      <c r="BC51" s="1231"/>
      <c r="BD51" s="1231"/>
      <c r="BE51" s="1231"/>
      <c r="BF51" s="1231"/>
      <c r="BG51" s="1231"/>
      <c r="BH51" s="1231"/>
      <c r="BI51" s="1231"/>
      <c r="BJ51" s="1231"/>
      <c r="BK51" s="1231"/>
      <c r="BL51" s="1231"/>
      <c r="BM51" s="1231"/>
      <c r="BN51" s="1231"/>
      <c r="BO51" s="1231"/>
      <c r="BP51" s="1240"/>
      <c r="BQ51" s="1228"/>
      <c r="BR51" s="1228"/>
      <c r="BS51" s="1228"/>
      <c r="BT51" s="1228"/>
      <c r="BU51" s="1228"/>
      <c r="BV51" s="1228"/>
      <c r="BW51" s="1228"/>
      <c r="BX51" s="1228">
        <v>122.3</v>
      </c>
      <c r="BY51" s="1228"/>
      <c r="BZ51" s="1228"/>
      <c r="CA51" s="1228"/>
      <c r="CB51" s="1228"/>
      <c r="CC51" s="1228"/>
      <c r="CD51" s="1228"/>
      <c r="CE51" s="1228"/>
      <c r="CF51" s="1228">
        <v>107.8</v>
      </c>
      <c r="CG51" s="1228"/>
      <c r="CH51" s="1228"/>
      <c r="CI51" s="1228"/>
      <c r="CJ51" s="1228"/>
      <c r="CK51" s="1228"/>
      <c r="CL51" s="1228"/>
      <c r="CM51" s="1228"/>
      <c r="CN51" s="1228">
        <v>121.2</v>
      </c>
      <c r="CO51" s="1228"/>
      <c r="CP51" s="1228"/>
      <c r="CQ51" s="1228"/>
      <c r="CR51" s="1228"/>
      <c r="CS51" s="1228"/>
      <c r="CT51" s="1228"/>
      <c r="CU51" s="1228"/>
      <c r="CV51" s="1228">
        <v>122.1</v>
      </c>
      <c r="CW51" s="1228"/>
      <c r="CX51" s="1228"/>
      <c r="CY51" s="1228"/>
      <c r="CZ51" s="1228"/>
      <c r="DA51" s="1228"/>
      <c r="DB51" s="1228"/>
      <c r="DC51" s="1228"/>
    </row>
    <row r="52" spans="1:109" x14ac:dyDescent="0.15">
      <c r="B52" s="259"/>
      <c r="G52" s="1236"/>
      <c r="H52" s="1236"/>
      <c r="I52" s="1250"/>
      <c r="J52" s="1250"/>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565</v>
      </c>
      <c r="BC53" s="1231"/>
      <c r="BD53" s="1231"/>
      <c r="BE53" s="1231"/>
      <c r="BF53" s="1231"/>
      <c r="BG53" s="1231"/>
      <c r="BH53" s="1231"/>
      <c r="BI53" s="1231"/>
      <c r="BJ53" s="1231"/>
      <c r="BK53" s="1231"/>
      <c r="BL53" s="1231"/>
      <c r="BM53" s="1231"/>
      <c r="BN53" s="1231"/>
      <c r="BO53" s="1231"/>
      <c r="BP53" s="1240"/>
      <c r="BQ53" s="1228"/>
      <c r="BR53" s="1228"/>
      <c r="BS53" s="1228"/>
      <c r="BT53" s="1228"/>
      <c r="BU53" s="1228"/>
      <c r="BV53" s="1228"/>
      <c r="BW53" s="1228"/>
      <c r="BX53" s="1228">
        <v>57</v>
      </c>
      <c r="BY53" s="1228"/>
      <c r="BZ53" s="1228"/>
      <c r="CA53" s="1228"/>
      <c r="CB53" s="1228"/>
      <c r="CC53" s="1228"/>
      <c r="CD53" s="1228"/>
      <c r="CE53" s="1228"/>
      <c r="CF53" s="1228">
        <v>58.1</v>
      </c>
      <c r="CG53" s="1228"/>
      <c r="CH53" s="1228"/>
      <c r="CI53" s="1228"/>
      <c r="CJ53" s="1228"/>
      <c r="CK53" s="1228"/>
      <c r="CL53" s="1228"/>
      <c r="CM53" s="1228"/>
      <c r="CN53" s="1228">
        <v>59.3</v>
      </c>
      <c r="CO53" s="1228"/>
      <c r="CP53" s="1228"/>
      <c r="CQ53" s="1228"/>
      <c r="CR53" s="1228"/>
      <c r="CS53" s="1228"/>
      <c r="CT53" s="1228"/>
      <c r="CU53" s="1228"/>
      <c r="CV53" s="1228">
        <v>55</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566</v>
      </c>
      <c r="AO55" s="1233"/>
      <c r="AP55" s="1233"/>
      <c r="AQ55" s="1233"/>
      <c r="AR55" s="1233"/>
      <c r="AS55" s="1233"/>
      <c r="AT55" s="1233"/>
      <c r="AU55" s="1233"/>
      <c r="AV55" s="1233"/>
      <c r="AW55" s="1233"/>
      <c r="AX55" s="1233"/>
      <c r="AY55" s="1233"/>
      <c r="AZ55" s="1233"/>
      <c r="BA55" s="1233"/>
      <c r="BB55" s="1231" t="s">
        <v>564</v>
      </c>
      <c r="BC55" s="1231"/>
      <c r="BD55" s="1231"/>
      <c r="BE55" s="1231"/>
      <c r="BF55" s="1231"/>
      <c r="BG55" s="1231"/>
      <c r="BH55" s="1231"/>
      <c r="BI55" s="1231"/>
      <c r="BJ55" s="1231"/>
      <c r="BK55" s="1231"/>
      <c r="BL55" s="1231"/>
      <c r="BM55" s="1231"/>
      <c r="BN55" s="1231"/>
      <c r="BO55" s="1231"/>
      <c r="BP55" s="1240"/>
      <c r="BQ55" s="1228"/>
      <c r="BR55" s="1228"/>
      <c r="BS55" s="1228"/>
      <c r="BT55" s="1228"/>
      <c r="BU55" s="1228"/>
      <c r="BV55" s="1228"/>
      <c r="BW55" s="1228"/>
      <c r="BX55" s="1228">
        <v>41.5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565</v>
      </c>
      <c r="BC57" s="1231"/>
      <c r="BD57" s="1231"/>
      <c r="BE57" s="1231"/>
      <c r="BF57" s="1231"/>
      <c r="BG57" s="1231"/>
      <c r="BH57" s="1231"/>
      <c r="BI57" s="1231"/>
      <c r="BJ57" s="1231"/>
      <c r="BK57" s="1231"/>
      <c r="BL57" s="1231"/>
      <c r="BM57" s="1231"/>
      <c r="BN57" s="1231"/>
      <c r="BO57" s="1231"/>
      <c r="BP57" s="1240"/>
      <c r="BQ57" s="1228"/>
      <c r="BR57" s="1228"/>
      <c r="BS57" s="1228"/>
      <c r="BT57" s="1228"/>
      <c r="BU57" s="1228"/>
      <c r="BV57" s="1228"/>
      <c r="BW57" s="1228"/>
      <c r="BX57" s="1228">
        <v>61.7</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567</v>
      </c>
    </row>
    <row r="64" spans="1:109" x14ac:dyDescent="0.15">
      <c r="B64" s="259"/>
      <c r="G64" s="357"/>
      <c r="I64" s="369"/>
      <c r="J64" s="369"/>
      <c r="K64" s="369"/>
      <c r="L64" s="369"/>
      <c r="M64" s="369"/>
      <c r="N64" s="370"/>
      <c r="AM64" s="357"/>
      <c r="AN64" s="357" t="s">
        <v>560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1" t="s">
        <v>568</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x14ac:dyDescent="0.15">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x14ac:dyDescent="0.15">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x14ac:dyDescent="0.15">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x14ac:dyDescent="0.15">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562</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524</v>
      </c>
      <c r="BQ72" s="1233"/>
      <c r="BR72" s="1233"/>
      <c r="BS72" s="1233"/>
      <c r="BT72" s="1233"/>
      <c r="BU72" s="1233"/>
      <c r="BV72" s="1233"/>
      <c r="BW72" s="1233"/>
      <c r="BX72" s="1233" t="s">
        <v>525</v>
      </c>
      <c r="BY72" s="1233"/>
      <c r="BZ72" s="1233"/>
      <c r="CA72" s="1233"/>
      <c r="CB72" s="1233"/>
      <c r="CC72" s="1233"/>
      <c r="CD72" s="1233"/>
      <c r="CE72" s="1233"/>
      <c r="CF72" s="1233" t="s">
        <v>526</v>
      </c>
      <c r="CG72" s="1233"/>
      <c r="CH72" s="1233"/>
      <c r="CI72" s="1233"/>
      <c r="CJ72" s="1233"/>
      <c r="CK72" s="1233"/>
      <c r="CL72" s="1233"/>
      <c r="CM72" s="1233"/>
      <c r="CN72" s="1233" t="s">
        <v>527</v>
      </c>
      <c r="CO72" s="1233"/>
      <c r="CP72" s="1233"/>
      <c r="CQ72" s="1233"/>
      <c r="CR72" s="1233"/>
      <c r="CS72" s="1233"/>
      <c r="CT72" s="1233"/>
      <c r="CU72" s="1233"/>
      <c r="CV72" s="1233" t="s">
        <v>528</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563</v>
      </c>
      <c r="AO73" s="1231"/>
      <c r="AP73" s="1231"/>
      <c r="AQ73" s="1231"/>
      <c r="AR73" s="1231"/>
      <c r="AS73" s="1231"/>
      <c r="AT73" s="1231"/>
      <c r="AU73" s="1231"/>
      <c r="AV73" s="1231"/>
      <c r="AW73" s="1231"/>
      <c r="AX73" s="1231"/>
      <c r="AY73" s="1231"/>
      <c r="AZ73" s="1231"/>
      <c r="BA73" s="1231"/>
      <c r="BB73" s="1231" t="s">
        <v>564</v>
      </c>
      <c r="BC73" s="1231"/>
      <c r="BD73" s="1231"/>
      <c r="BE73" s="1231"/>
      <c r="BF73" s="1231"/>
      <c r="BG73" s="1231"/>
      <c r="BH73" s="1231"/>
      <c r="BI73" s="1231"/>
      <c r="BJ73" s="1231"/>
      <c r="BK73" s="1231"/>
      <c r="BL73" s="1231"/>
      <c r="BM73" s="1231"/>
      <c r="BN73" s="1231"/>
      <c r="BO73" s="1231"/>
      <c r="BP73" s="1228">
        <v>133.80000000000001</v>
      </c>
      <c r="BQ73" s="1228"/>
      <c r="BR73" s="1228"/>
      <c r="BS73" s="1228"/>
      <c r="BT73" s="1228"/>
      <c r="BU73" s="1228"/>
      <c r="BV73" s="1228"/>
      <c r="BW73" s="1228"/>
      <c r="BX73" s="1228">
        <v>122.3</v>
      </c>
      <c r="BY73" s="1228"/>
      <c r="BZ73" s="1228"/>
      <c r="CA73" s="1228"/>
      <c r="CB73" s="1228"/>
      <c r="CC73" s="1228"/>
      <c r="CD73" s="1228"/>
      <c r="CE73" s="1228"/>
      <c r="CF73" s="1228">
        <v>107.8</v>
      </c>
      <c r="CG73" s="1228"/>
      <c r="CH73" s="1228"/>
      <c r="CI73" s="1228"/>
      <c r="CJ73" s="1228"/>
      <c r="CK73" s="1228"/>
      <c r="CL73" s="1228"/>
      <c r="CM73" s="1228"/>
      <c r="CN73" s="1228">
        <v>121.2</v>
      </c>
      <c r="CO73" s="1228"/>
      <c r="CP73" s="1228"/>
      <c r="CQ73" s="1228"/>
      <c r="CR73" s="1228"/>
      <c r="CS73" s="1228"/>
      <c r="CT73" s="1228"/>
      <c r="CU73" s="1228"/>
      <c r="CV73" s="1228">
        <v>122.1</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569</v>
      </c>
      <c r="BC75" s="1231"/>
      <c r="BD75" s="1231"/>
      <c r="BE75" s="1231"/>
      <c r="BF75" s="1231"/>
      <c r="BG75" s="1231"/>
      <c r="BH75" s="1231"/>
      <c r="BI75" s="1231"/>
      <c r="BJ75" s="1231"/>
      <c r="BK75" s="1231"/>
      <c r="BL75" s="1231"/>
      <c r="BM75" s="1231"/>
      <c r="BN75" s="1231"/>
      <c r="BO75" s="1231"/>
      <c r="BP75" s="1228">
        <v>15.1</v>
      </c>
      <c r="BQ75" s="1228"/>
      <c r="BR75" s="1228"/>
      <c r="BS75" s="1228"/>
      <c r="BT75" s="1228"/>
      <c r="BU75" s="1228"/>
      <c r="BV75" s="1228"/>
      <c r="BW75" s="1228"/>
      <c r="BX75" s="1228">
        <v>14.6</v>
      </c>
      <c r="BY75" s="1228"/>
      <c r="BZ75" s="1228"/>
      <c r="CA75" s="1228"/>
      <c r="CB75" s="1228"/>
      <c r="CC75" s="1228"/>
      <c r="CD75" s="1228"/>
      <c r="CE75" s="1228"/>
      <c r="CF75" s="1228">
        <v>14.3</v>
      </c>
      <c r="CG75" s="1228"/>
      <c r="CH75" s="1228"/>
      <c r="CI75" s="1228"/>
      <c r="CJ75" s="1228"/>
      <c r="CK75" s="1228"/>
      <c r="CL75" s="1228"/>
      <c r="CM75" s="1228"/>
      <c r="CN75" s="1228">
        <v>14.5</v>
      </c>
      <c r="CO75" s="1228"/>
      <c r="CP75" s="1228"/>
      <c r="CQ75" s="1228"/>
      <c r="CR75" s="1228"/>
      <c r="CS75" s="1228"/>
      <c r="CT75" s="1228"/>
      <c r="CU75" s="1228"/>
      <c r="CV75" s="1228">
        <v>15.5</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566</v>
      </c>
      <c r="AO77" s="1233"/>
      <c r="AP77" s="1233"/>
      <c r="AQ77" s="1233"/>
      <c r="AR77" s="1233"/>
      <c r="AS77" s="1233"/>
      <c r="AT77" s="1233"/>
      <c r="AU77" s="1233"/>
      <c r="AV77" s="1233"/>
      <c r="AW77" s="1233"/>
      <c r="AX77" s="1233"/>
      <c r="AY77" s="1233"/>
      <c r="AZ77" s="1233"/>
      <c r="BA77" s="1233"/>
      <c r="BB77" s="1231" t="s">
        <v>564</v>
      </c>
      <c r="BC77" s="1231"/>
      <c r="BD77" s="1231"/>
      <c r="BE77" s="1231"/>
      <c r="BF77" s="1231"/>
      <c r="BG77" s="1231"/>
      <c r="BH77" s="1231"/>
      <c r="BI77" s="1231"/>
      <c r="BJ77" s="1231"/>
      <c r="BK77" s="1231"/>
      <c r="BL77" s="1231"/>
      <c r="BM77" s="1231"/>
      <c r="BN77" s="1231"/>
      <c r="BO77" s="1231"/>
      <c r="BP77" s="1228">
        <v>49.1</v>
      </c>
      <c r="BQ77" s="1228"/>
      <c r="BR77" s="1228"/>
      <c r="BS77" s="1228"/>
      <c r="BT77" s="1228"/>
      <c r="BU77" s="1228"/>
      <c r="BV77" s="1228"/>
      <c r="BW77" s="1228"/>
      <c r="BX77" s="1228">
        <v>41.5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569</v>
      </c>
      <c r="BC79" s="1231"/>
      <c r="BD79" s="1231"/>
      <c r="BE79" s="1231"/>
      <c r="BF79" s="1231"/>
      <c r="BG79" s="1231"/>
      <c r="BH79" s="1231"/>
      <c r="BI79" s="1231"/>
      <c r="BJ79" s="1231"/>
      <c r="BK79" s="1231"/>
      <c r="BL79" s="1231"/>
      <c r="BM79" s="1231"/>
      <c r="BN79" s="1231"/>
      <c r="BO79" s="1231"/>
      <c r="BP79" s="1228">
        <v>9.5</v>
      </c>
      <c r="BQ79" s="1228"/>
      <c r="BR79" s="1228"/>
      <c r="BS79" s="1228"/>
      <c r="BT79" s="1228"/>
      <c r="BU79" s="1228"/>
      <c r="BV79" s="1228"/>
      <c r="BW79" s="1228"/>
      <c r="BX79" s="1228">
        <v>9.1999999999999993</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W/xc95KHcYywhL/v5jIi7zRmh5Ea1x8M+GIaobv/0H4xUSpcTUyDRDyuc67HeKqmvW7qBSJYUmR4DQ5n9/q5fg==" saltValue="x6pFuascLGF1pYY9uTTAw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F4DF0-2B09-4864-9597-71526C136A90}">
  <sheetPr>
    <pageSetUpPr fitToPage="1"/>
  </sheetPr>
  <dimension ref="A1:DR125"/>
  <sheetViews>
    <sheetView showGridLines="0" topLeftCell="A85" zoomScaleNormal="100"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TMfsCktRoWVTCBnS2V0PYfrAeYUV8lsw9Kf5xFO38MxL+iebUsgO6Mp9xfhnDtBEq5LBCsGlqyMCLDlYvt6mRQ==" saltValue="lk0dpH0LRxtuYhWT9fsw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7B72D-F066-4EBA-90A9-0E053C0DA1D8}">
  <sheetPr>
    <pageSetUpPr fitToPage="1"/>
  </sheetPr>
  <dimension ref="A1:DR125"/>
  <sheetViews>
    <sheetView showGridLines="0" topLeftCell="A85" zoomScaleNormal="100"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jT1XtxfH8z4CpvC9S99n8MNBqH/Sf7Yu1+dW5nWJItUwR1YpAZpDSazaWDB8P0m1u+LjoAA+sEJ1xxNeeIlzqQ==" saltValue="1KHhRP6XuxgIpjUEKZeu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118432</v>
      </c>
      <c r="E3" s="154"/>
      <c r="F3" s="155">
        <v>94081</v>
      </c>
      <c r="G3" s="156"/>
      <c r="H3" s="157"/>
    </row>
    <row r="4" spans="1:8" x14ac:dyDescent="0.15">
      <c r="A4" s="158"/>
      <c r="B4" s="159"/>
      <c r="C4" s="160"/>
      <c r="D4" s="161">
        <v>64841</v>
      </c>
      <c r="E4" s="162"/>
      <c r="F4" s="163">
        <v>48949</v>
      </c>
      <c r="G4" s="164"/>
      <c r="H4" s="165"/>
    </row>
    <row r="5" spans="1:8" x14ac:dyDescent="0.15">
      <c r="A5" s="146" t="s">
        <v>518</v>
      </c>
      <c r="B5" s="151"/>
      <c r="C5" s="152"/>
      <c r="D5" s="153">
        <v>84223</v>
      </c>
      <c r="E5" s="154"/>
      <c r="F5" s="155">
        <v>92632</v>
      </c>
      <c r="G5" s="156"/>
      <c r="H5" s="157"/>
    </row>
    <row r="6" spans="1:8" x14ac:dyDescent="0.15">
      <c r="A6" s="158"/>
      <c r="B6" s="159"/>
      <c r="C6" s="160"/>
      <c r="D6" s="161">
        <v>40273</v>
      </c>
      <c r="E6" s="162"/>
      <c r="F6" s="163">
        <v>47978</v>
      </c>
      <c r="G6" s="164"/>
      <c r="H6" s="165"/>
    </row>
    <row r="7" spans="1:8" x14ac:dyDescent="0.15">
      <c r="A7" s="146" t="s">
        <v>519</v>
      </c>
      <c r="B7" s="151"/>
      <c r="C7" s="152"/>
      <c r="D7" s="153">
        <v>105529</v>
      </c>
      <c r="E7" s="154"/>
      <c r="F7" s="155">
        <v>96469</v>
      </c>
      <c r="G7" s="156"/>
      <c r="H7" s="157"/>
    </row>
    <row r="8" spans="1:8" x14ac:dyDescent="0.15">
      <c r="A8" s="158"/>
      <c r="B8" s="159"/>
      <c r="C8" s="160"/>
      <c r="D8" s="161">
        <v>48439</v>
      </c>
      <c r="E8" s="162"/>
      <c r="F8" s="163">
        <v>49775</v>
      </c>
      <c r="G8" s="164"/>
      <c r="H8" s="165"/>
    </row>
    <row r="9" spans="1:8" x14ac:dyDescent="0.15">
      <c r="A9" s="146" t="s">
        <v>520</v>
      </c>
      <c r="B9" s="151"/>
      <c r="C9" s="152"/>
      <c r="D9" s="153">
        <v>220183</v>
      </c>
      <c r="E9" s="154"/>
      <c r="F9" s="155">
        <v>85743</v>
      </c>
      <c r="G9" s="156"/>
      <c r="H9" s="157"/>
    </row>
    <row r="10" spans="1:8" x14ac:dyDescent="0.15">
      <c r="A10" s="158"/>
      <c r="B10" s="159"/>
      <c r="C10" s="160"/>
      <c r="D10" s="161">
        <v>139720</v>
      </c>
      <c r="E10" s="162"/>
      <c r="F10" s="163">
        <v>45231</v>
      </c>
      <c r="G10" s="164"/>
      <c r="H10" s="165"/>
    </row>
    <row r="11" spans="1:8" x14ac:dyDescent="0.15">
      <c r="A11" s="146" t="s">
        <v>521</v>
      </c>
      <c r="B11" s="151"/>
      <c r="C11" s="152"/>
      <c r="D11" s="153">
        <v>86517</v>
      </c>
      <c r="E11" s="154"/>
      <c r="F11" s="155">
        <v>92509</v>
      </c>
      <c r="G11" s="156"/>
      <c r="H11" s="157"/>
    </row>
    <row r="12" spans="1:8" x14ac:dyDescent="0.15">
      <c r="A12" s="158"/>
      <c r="B12" s="159"/>
      <c r="C12" s="166"/>
      <c r="D12" s="161">
        <v>50287</v>
      </c>
      <c r="E12" s="162"/>
      <c r="F12" s="163">
        <v>52274</v>
      </c>
      <c r="G12" s="164"/>
      <c r="H12" s="165"/>
    </row>
    <row r="13" spans="1:8" x14ac:dyDescent="0.15">
      <c r="A13" s="146"/>
      <c r="B13" s="151"/>
      <c r="C13" s="152"/>
      <c r="D13" s="153">
        <v>122977</v>
      </c>
      <c r="E13" s="154"/>
      <c r="F13" s="155">
        <v>92287</v>
      </c>
      <c r="G13" s="167"/>
      <c r="H13" s="157"/>
    </row>
    <row r="14" spans="1:8" x14ac:dyDescent="0.15">
      <c r="A14" s="158"/>
      <c r="B14" s="159"/>
      <c r="C14" s="160"/>
      <c r="D14" s="161">
        <v>68712</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0.63</v>
      </c>
      <c r="C19" s="168">
        <f>ROUND(VALUE(SUBSTITUTE(実質収支比率等に係る経年分析!G$48,"▲","-")),2)</f>
        <v>2.87</v>
      </c>
      <c r="D19" s="168">
        <f>ROUND(VALUE(SUBSTITUTE(実質収支比率等に係る経年分析!H$48,"▲","-")),2)</f>
        <v>4.7</v>
      </c>
      <c r="E19" s="168">
        <f>ROUND(VALUE(SUBSTITUTE(実質収支比率等に係る経年分析!I$48,"▲","-")),2)</f>
        <v>1.32</v>
      </c>
      <c r="F19" s="168">
        <f>ROUND(VALUE(SUBSTITUTE(実質収支比率等に係る経年分析!J$48,"▲","-")),2)</f>
        <v>1.38</v>
      </c>
    </row>
    <row r="20" spans="1:11" x14ac:dyDescent="0.15">
      <c r="A20" s="168" t="s">
        <v>53</v>
      </c>
      <c r="B20" s="168">
        <f>ROUND(VALUE(SUBSTITUTE(実質収支比率等に係る経年分析!F$47,"▲","-")),2)</f>
        <v>5.45</v>
      </c>
      <c r="C20" s="168">
        <f>ROUND(VALUE(SUBSTITUTE(実質収支比率等に係る経年分析!G$47,"▲","-")),2)</f>
        <v>5.61</v>
      </c>
      <c r="D20" s="168">
        <f>ROUND(VALUE(SUBSTITUTE(実質収支比率等に係る経年分析!H$47,"▲","-")),2)</f>
        <v>6.99</v>
      </c>
      <c r="E20" s="168">
        <f>ROUND(VALUE(SUBSTITUTE(実質収支比率等に係る経年分析!I$47,"▲","-")),2)</f>
        <v>7.74</v>
      </c>
      <c r="F20" s="168">
        <f>ROUND(VALUE(SUBSTITUTE(実質収支比率等に係る経年分析!J$47,"▲","-")),2)</f>
        <v>10.93</v>
      </c>
    </row>
    <row r="21" spans="1:11" x14ac:dyDescent="0.15">
      <c r="A21" s="168" t="s">
        <v>54</v>
      </c>
      <c r="B21" s="168">
        <f>IF(ISNUMBER(VALUE(SUBSTITUTE(実質収支比率等に係る経年分析!F$49,"▲","-"))),ROUND(VALUE(SUBSTITUTE(実質収支比率等に係る経年分析!F$49,"▲","-")),2),NA())</f>
        <v>-0.1</v>
      </c>
      <c r="C21" s="168">
        <f>IF(ISNUMBER(VALUE(SUBSTITUTE(実質収支比率等に係る経年分析!G$49,"▲","-"))),ROUND(VALUE(SUBSTITUTE(実質収支比率等に係る経年分析!G$49,"▲","-")),2),NA())</f>
        <v>2.2200000000000002</v>
      </c>
      <c r="D21" s="168">
        <f>IF(ISNUMBER(VALUE(SUBSTITUTE(実質収支比率等に係る経年分析!H$49,"▲","-"))),ROUND(VALUE(SUBSTITUTE(実質収支比率等に係る経年分析!H$49,"▲","-")),2),NA())</f>
        <v>3.61</v>
      </c>
      <c r="E21" s="168">
        <f>IF(ISNUMBER(VALUE(SUBSTITUTE(実質収支比率等に係る経年分析!I$49,"▲","-"))),ROUND(VALUE(SUBSTITUTE(実質収支比率等に係る経年分析!I$49,"▲","-")),2),NA())</f>
        <v>-2.83</v>
      </c>
      <c r="F21" s="168">
        <f>IF(ISNUMBER(VALUE(SUBSTITUTE(実質収支比率等に係る経年分析!J$49,"▲","-"))),ROUND(VALUE(SUBSTITUTE(実質収支比率等に係る経年分析!J$49,"▲","-")),2),NA())</f>
        <v>3.31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0.26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0.08</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1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0.28999999999999998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7.0000000000000007E-2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0.98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0.13</v>
      </c>
    </row>
    <row r="33" spans="1:16" x14ac:dyDescent="0.1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2.87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4.6900000000000004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1.38</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#VALUE!</v>
      </c>
      <c r="G34" s="169" t="e">
        <f>IF(ROUND(VALUE(SUBSTITUTE(連結実質赤字比率に係る赤字・黒字の構成分析!H$36,"▲", "-")), 2) &gt;= 0, ABS(ROUND(VALUE(SUBSTITUTE(連結実質赤字比率に係る赤字・黒字の構成分析!H$36,"▲", "-")), 2)), NA())</f>
        <v>#VALUE!</v>
      </c>
      <c r="H34" s="169" t="e">
        <f>IF(ROUND(VALUE(SUBSTITUTE(連結実質赤字比率に係る赤字・黒字の構成分析!I$36,"▲", "-")), 2) &lt; 0, ABS(ROUND(VALUE(SUBSTITUTE(連結実質赤字比率に係る赤字・黒字の構成分析!I$36,"▲", "-")), 2)), NA())</f>
        <v>#VALUE!</v>
      </c>
      <c r="I34" s="169" t="e">
        <f>IF(ROUND(VALUE(SUBSTITUTE(連結実質赤字比率に係る赤字・黒字の構成分析!I$36,"▲", "-")), 2) &gt;= 0, ABS(ROUND(VALUE(SUBSTITUTE(連結実質赤字比率に係る赤字・黒字の構成分析!I$36,"▲", "-")), 2)), NA())</f>
        <v>#VALUE!</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1.44</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3.71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4.1399999999999997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3.94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3.88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3.5</v>
      </c>
    </row>
    <row r="36" spans="1:16" x14ac:dyDescent="0.15">
      <c r="A36" s="169" t="str">
        <f>IF(連結実質赤字比率に係る赤字・黒字の構成分析!C$34="",NA(),連結実質赤字比率に係る赤字・黒字の構成分析!C$34)</f>
        <v>病院事業会計</v>
      </c>
      <c r="B36" s="169">
        <f>IF(ROUND(VALUE(SUBSTITUTE(連結実質赤字比率に係る赤字・黒字の構成分析!F$34,"▲", "-")), 2) &lt; 0, ABS(ROUND(VALUE(SUBSTITUTE(連結実質赤字比率に係る赤字・黒字の構成分析!F$34,"▲", "-")), 2)), NA())</f>
        <v>2.4900000000000002</v>
      </c>
      <c r="C36" s="169" t="e">
        <f>IF(ROUND(VALUE(SUBSTITUTE(連結実質赤字比率に係る赤字・黒字の構成分析!F$34,"▲", "-")), 2) &gt;= 0, ABS(ROUND(VALUE(SUBSTITUTE(連結実質赤字比率に係る赤字・黒字の構成分析!F$34,"▲", "-")), 2)), NA())</f>
        <v>#N/A</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2.42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6.98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10.72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2176</v>
      </c>
      <c r="E42" s="170"/>
      <c r="F42" s="170"/>
      <c r="G42" s="170">
        <f>'実質公債費比率（分子）の構造'!L$52</f>
        <v>1865</v>
      </c>
      <c r="H42" s="170"/>
      <c r="I42" s="170"/>
      <c r="J42" s="170">
        <f>'実質公債費比率（分子）の構造'!M$52</f>
        <v>1927</v>
      </c>
      <c r="K42" s="170"/>
      <c r="L42" s="170"/>
      <c r="M42" s="170">
        <f>'実質公債費比率（分子）の構造'!N$52</f>
        <v>2009</v>
      </c>
      <c r="N42" s="170"/>
      <c r="O42" s="170"/>
      <c r="P42" s="170">
        <f>'実質公債費比率（分子）の構造'!O$52</f>
        <v>2010</v>
      </c>
    </row>
    <row r="43" spans="1:16" x14ac:dyDescent="0.15">
      <c r="A43" s="170" t="s">
        <v>16</v>
      </c>
      <c r="B43" s="170">
        <f>'実質公債費比率（分子）の構造'!K$51</f>
        <v>1</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37</v>
      </c>
      <c r="C44" s="170"/>
      <c r="D44" s="170"/>
      <c r="E44" s="170">
        <f>'実質公債費比率（分子）の構造'!L$50</f>
        <v>31</v>
      </c>
      <c r="F44" s="170"/>
      <c r="G44" s="170"/>
      <c r="H44" s="170">
        <f>'実質公債費比率（分子）の構造'!M$50</f>
        <v>25</v>
      </c>
      <c r="I44" s="170"/>
      <c r="J44" s="170"/>
      <c r="K44" s="170">
        <f>'実質公債費比率（分子）の構造'!N$50</f>
        <v>25</v>
      </c>
      <c r="L44" s="170"/>
      <c r="M44" s="170"/>
      <c r="N44" s="170">
        <f>'実質公債費比率（分子）の構造'!O$50</f>
        <v>14</v>
      </c>
      <c r="O44" s="170"/>
      <c r="P44" s="170"/>
    </row>
    <row r="45" spans="1:16" x14ac:dyDescent="0.15">
      <c r="A45" s="170" t="s">
        <v>63</v>
      </c>
      <c r="B45" s="170">
        <f>'実質公債費比率（分子）の構造'!K$49</f>
        <v>18</v>
      </c>
      <c r="C45" s="170"/>
      <c r="D45" s="170"/>
      <c r="E45" s="170">
        <f>'実質公債費比率（分子）の構造'!L$49</f>
        <v>22</v>
      </c>
      <c r="F45" s="170"/>
      <c r="G45" s="170"/>
      <c r="H45" s="170">
        <f>'実質公債費比率（分子）の構造'!M$49</f>
        <v>22</v>
      </c>
      <c r="I45" s="170"/>
      <c r="J45" s="170"/>
      <c r="K45" s="170">
        <f>'実質公債費比率（分子）の構造'!N$49</f>
        <v>22</v>
      </c>
      <c r="L45" s="170"/>
      <c r="M45" s="170"/>
      <c r="N45" s="170">
        <f>'実質公債費比率（分子）の構造'!O$49</f>
        <v>22</v>
      </c>
      <c r="O45" s="170"/>
      <c r="P45" s="170"/>
    </row>
    <row r="46" spans="1:16" x14ac:dyDescent="0.15">
      <c r="A46" s="170" t="s">
        <v>64</v>
      </c>
      <c r="B46" s="170">
        <f>'実質公債費比率（分子）の構造'!K$48</f>
        <v>680</v>
      </c>
      <c r="C46" s="170"/>
      <c r="D46" s="170"/>
      <c r="E46" s="170">
        <f>'実質公債費比率（分子）の構造'!L$48</f>
        <v>699</v>
      </c>
      <c r="F46" s="170"/>
      <c r="G46" s="170"/>
      <c r="H46" s="170">
        <f>'実質公債費比率（分子）の構造'!M$48</f>
        <v>785</v>
      </c>
      <c r="I46" s="170"/>
      <c r="J46" s="170"/>
      <c r="K46" s="170">
        <f>'実質公債費比率（分子）の構造'!N$48</f>
        <v>802</v>
      </c>
      <c r="L46" s="170"/>
      <c r="M46" s="170"/>
      <c r="N46" s="170">
        <f>'実質公債費比率（分子）の構造'!O$48</f>
        <v>865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2538</v>
      </c>
      <c r="C49" s="170"/>
      <c r="D49" s="170"/>
      <c r="E49" s="170">
        <f>'実質公債費比率（分子）の構造'!L$45</f>
        <v>2100</v>
      </c>
      <c r="F49" s="170"/>
      <c r="G49" s="170"/>
      <c r="H49" s="170">
        <f>'実質公債費比率（分子）の構造'!M$45</f>
        <v>2218</v>
      </c>
      <c r="I49" s="170"/>
      <c r="J49" s="170"/>
      <c r="K49" s="170">
        <f>'実質公債費比率（分子）の構造'!N$45</f>
        <v>2328</v>
      </c>
      <c r="L49" s="170"/>
      <c r="M49" s="170"/>
      <c r="N49" s="170">
        <f>'実質公債費比率（分子）の構造'!O$45</f>
        <v>2345</v>
      </c>
      <c r="O49" s="170"/>
      <c r="P49" s="170"/>
    </row>
    <row r="50" spans="1:16" x14ac:dyDescent="0.15">
      <c r="A50" s="170" t="s">
        <v>67</v>
      </c>
      <c r="B50" s="170" t="e">
        <f>NA()</f>
        <v>#N/A</v>
      </c>
      <c r="C50" s="170">
        <f>IF(ISNUMBER('実質公債費比率（分子）の構造'!K$53),'実質公債費比率（分子）の構造'!K$53,NA())</f>
        <v>1098</v>
      </c>
      <c r="D50" s="170" t="e">
        <f>NA()</f>
        <v>#N/A</v>
      </c>
      <c r="E50" s="170" t="e">
        <f>NA()</f>
        <v>#N/A</v>
      </c>
      <c r="F50" s="170">
        <f>IF(ISNUMBER('実質公債費比率（分子）の構造'!L$53),'実質公債費比率（分子）の構造'!L$53,NA())</f>
        <v>987</v>
      </c>
      <c r="G50" s="170" t="e">
        <f>NA()</f>
        <v>#N/A</v>
      </c>
      <c r="H50" s="170" t="e">
        <f>NA()</f>
        <v>#N/A</v>
      </c>
      <c r="I50" s="170">
        <f>IF(ISNUMBER('実質公債費比率（分子）の構造'!M$53),'実質公債費比率（分子）の構造'!M$53,NA())</f>
        <v>1123</v>
      </c>
      <c r="J50" s="170" t="e">
        <f>NA()</f>
        <v>#N/A</v>
      </c>
      <c r="K50" s="170" t="e">
        <f>NA()</f>
        <v>#N/A</v>
      </c>
      <c r="L50" s="170">
        <f>IF(ISNUMBER('実質公債費比率（分子）の構造'!N$53),'実質公債費比率（分子）の構造'!N$53,NA())</f>
        <v>1168</v>
      </c>
      <c r="M50" s="170" t="e">
        <f>NA()</f>
        <v>#N/A</v>
      </c>
      <c r="N50" s="170" t="e">
        <f>NA()</f>
        <v>#N/A</v>
      </c>
      <c r="O50" s="170">
        <f>IF(ISNUMBER('実質公債費比率（分子）の構造'!O$53),'実質公債費比率（分子）の構造'!O$53,NA())</f>
        <v>1236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18688</v>
      </c>
      <c r="E56" s="169"/>
      <c r="F56" s="169"/>
      <c r="G56" s="169">
        <f>'将来負担比率（分子）の構造'!J$52</f>
        <v>18567</v>
      </c>
      <c r="H56" s="169"/>
      <c r="I56" s="169"/>
      <c r="J56" s="169">
        <f>'将来負担比率（分子）の構造'!K$52</f>
        <v>18256</v>
      </c>
      <c r="K56" s="169"/>
      <c r="L56" s="169"/>
      <c r="M56" s="169">
        <f>'将来負担比率（分子）の構造'!L$52</f>
        <v>17937</v>
      </c>
      <c r="N56" s="169"/>
      <c r="O56" s="169"/>
      <c r="P56" s="169">
        <f>'将来負担比率（分子）の構造'!M$52</f>
        <v>16965</v>
      </c>
    </row>
    <row r="57" spans="1:16" x14ac:dyDescent="0.15">
      <c r="A57" s="169" t="s">
        <v>42</v>
      </c>
      <c r="B57" s="169"/>
      <c r="C57" s="169"/>
      <c r="D57" s="169">
        <f>'将来負担比率（分子）の構造'!I$51</f>
        <v>1959</v>
      </c>
      <c r="E57" s="169"/>
      <c r="F57" s="169"/>
      <c r="G57" s="169">
        <f>'将来負担比率（分子）の構造'!J$51</f>
        <v>1805</v>
      </c>
      <c r="H57" s="169"/>
      <c r="I57" s="169"/>
      <c r="J57" s="169">
        <f>'将来負担比率（分子）の構造'!K$51</f>
        <v>1670</v>
      </c>
      <c r="K57" s="169"/>
      <c r="L57" s="169"/>
      <c r="M57" s="169">
        <f>'将来負担比率（分子）の構造'!L$51</f>
        <v>1505</v>
      </c>
      <c r="N57" s="169"/>
      <c r="O57" s="169"/>
      <c r="P57" s="169">
        <f>'将来負担比率（分子）の構造'!M$51</f>
        <v>1323</v>
      </c>
    </row>
    <row r="58" spans="1:16" x14ac:dyDescent="0.15">
      <c r="A58" s="169" t="s">
        <v>41</v>
      </c>
      <c r="B58" s="169"/>
      <c r="C58" s="169"/>
      <c r="D58" s="169">
        <f>'将来負担比率（分子）の構造'!I$50</f>
        <v>2184</v>
      </c>
      <c r="E58" s="169"/>
      <c r="F58" s="169"/>
      <c r="G58" s="169">
        <f>'将来負担比率（分子）の構造'!J$50</f>
        <v>2302</v>
      </c>
      <c r="H58" s="169"/>
      <c r="I58" s="169"/>
      <c r="J58" s="169">
        <f>'将来負担比率（分子）の構造'!K$50</f>
        <v>2983</v>
      </c>
      <c r="K58" s="169"/>
      <c r="L58" s="169"/>
      <c r="M58" s="169">
        <f>'将来負担比率（分子）の構造'!L$50</f>
        <v>3353</v>
      </c>
      <c r="N58" s="169"/>
      <c r="O58" s="169"/>
      <c r="P58" s="169">
        <f>'将来負担比率（分子）の構造'!M$50</f>
        <v>3264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2</v>
      </c>
      <c r="C61" s="169"/>
      <c r="D61" s="169"/>
      <c r="E61" s="169">
        <f>'将来負担比率（分子）の構造'!J$46</f>
        <v>2</v>
      </c>
      <c r="F61" s="169"/>
      <c r="G61" s="169"/>
      <c r="H61" s="169">
        <f>'将来負担比率（分子）の構造'!K$46</f>
        <v>1</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1648</v>
      </c>
      <c r="C62" s="169"/>
      <c r="D62" s="169"/>
      <c r="E62" s="169">
        <f>'将来負担比率（分子）の構造'!J$45</f>
        <v>1517</v>
      </c>
      <c r="F62" s="169"/>
      <c r="G62" s="169"/>
      <c r="H62" s="169">
        <f>'将来負担比率（分子）の構造'!K$45</f>
        <v>1399</v>
      </c>
      <c r="I62" s="169"/>
      <c r="J62" s="169"/>
      <c r="K62" s="169">
        <f>'将来負担比率（分子）の構造'!L$45</f>
        <v>1375</v>
      </c>
      <c r="L62" s="169"/>
      <c r="M62" s="169"/>
      <c r="N62" s="169">
        <f>'将来負担比率（分子）の構造'!M$45</f>
        <v>1412</v>
      </c>
      <c r="O62" s="169"/>
      <c r="P62" s="169"/>
    </row>
    <row r="63" spans="1:16" x14ac:dyDescent="0.15">
      <c r="A63" s="169" t="s">
        <v>34</v>
      </c>
      <c r="B63" s="169">
        <f>'将来負担比率（分子）の構造'!I$44</f>
        <v>122</v>
      </c>
      <c r="C63" s="169"/>
      <c r="D63" s="169"/>
      <c r="E63" s="169">
        <f>'将来負担比率（分子）の構造'!J$44</f>
        <v>105</v>
      </c>
      <c r="F63" s="169"/>
      <c r="G63" s="169"/>
      <c r="H63" s="169">
        <f>'将来負担比率（分子）の構造'!K$44</f>
        <v>88</v>
      </c>
      <c r="I63" s="169"/>
      <c r="J63" s="169"/>
      <c r="K63" s="169">
        <f>'将来負担比率（分子）の構造'!L$44</f>
        <v>70</v>
      </c>
      <c r="L63" s="169"/>
      <c r="M63" s="169"/>
      <c r="N63" s="169">
        <f>'将来負担比率（分子）の構造'!M$44</f>
        <v>53</v>
      </c>
      <c r="O63" s="169"/>
      <c r="P63" s="169"/>
    </row>
    <row r="64" spans="1:16" x14ac:dyDescent="0.15">
      <c r="A64" s="169" t="s">
        <v>33</v>
      </c>
      <c r="B64" s="169">
        <f>'将来負担比率（分子）の構造'!I$43</f>
        <v>8353</v>
      </c>
      <c r="C64" s="169"/>
      <c r="D64" s="169"/>
      <c r="E64" s="169">
        <f>'将来負担比率（分子）の構造'!J$43</f>
        <v>7844</v>
      </c>
      <c r="F64" s="169"/>
      <c r="G64" s="169"/>
      <c r="H64" s="169">
        <f>'将来負担比率（分子）の構造'!K$43</f>
        <v>7560</v>
      </c>
      <c r="I64" s="169"/>
      <c r="J64" s="169"/>
      <c r="K64" s="169">
        <f>'将来負担比率（分子）の構造'!L$43</f>
        <v>7019</v>
      </c>
      <c r="L64" s="169"/>
      <c r="M64" s="169"/>
      <c r="N64" s="169">
        <f>'将来負担比率（分子）の構造'!M$43</f>
        <v>6615</v>
      </c>
      <c r="O64" s="169"/>
      <c r="P64" s="169"/>
    </row>
    <row r="65" spans="1:16" x14ac:dyDescent="0.15">
      <c r="A65" s="169" t="s">
        <v>32</v>
      </c>
      <c r="B65" s="169">
        <f>'将来負担比率（分子）の構造'!I$42</f>
        <v>40</v>
      </c>
      <c r="C65" s="169"/>
      <c r="D65" s="169"/>
      <c r="E65" s="169">
        <f>'将来負担比率（分子）の構造'!J$42</f>
        <v>27</v>
      </c>
      <c r="F65" s="169"/>
      <c r="G65" s="169"/>
      <c r="H65" s="169">
        <f>'将来負担比率（分子）の構造'!K$42</f>
        <v>13</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22418</v>
      </c>
      <c r="C66" s="169"/>
      <c r="D66" s="169"/>
      <c r="E66" s="169">
        <f>'将来負担比率（分子）の構造'!J$41</f>
        <v>22163</v>
      </c>
      <c r="F66" s="169"/>
      <c r="G66" s="169"/>
      <c r="H66" s="169">
        <f>'将来負担比率（分子）の構造'!K$41</f>
        <v>22182</v>
      </c>
      <c r="I66" s="169"/>
      <c r="J66" s="169"/>
      <c r="K66" s="169">
        <f>'将来負担比率（分子）の構造'!L$41</f>
        <v>23377</v>
      </c>
      <c r="L66" s="169"/>
      <c r="M66" s="169"/>
      <c r="N66" s="169">
        <f>'将来負担比率（分子）の構造'!M$41</f>
        <v>22648</v>
      </c>
      <c r="O66" s="169"/>
      <c r="P66" s="169"/>
    </row>
    <row r="67" spans="1:16" x14ac:dyDescent="0.15">
      <c r="A67" s="169" t="s">
        <v>71</v>
      </c>
      <c r="B67" s="169" t="e">
        <f>NA()</f>
        <v>#N/A</v>
      </c>
      <c r="C67" s="169">
        <f>IF(ISNUMBER('将来負担比率（分子）の構造'!I$53), IF('将来負担比率（分子）の構造'!I$53 &lt; 0, 0, '将来負担比率（分子）の構造'!I$53), NA())</f>
        <v>9752</v>
      </c>
      <c r="D67" s="169" t="e">
        <f>NA()</f>
        <v>#N/A</v>
      </c>
      <c r="E67" s="169" t="e">
        <f>NA()</f>
        <v>#N/A</v>
      </c>
      <c r="F67" s="169">
        <f>IF(ISNUMBER('将来負担比率（分子）の構造'!J$53), IF('将来負担比率（分子）の構造'!J$53 &lt; 0, 0, '将来負担比率（分子）の構造'!J$53), NA())</f>
        <v>8983</v>
      </c>
      <c r="G67" s="169" t="e">
        <f>NA()</f>
        <v>#N/A</v>
      </c>
      <c r="H67" s="169" t="e">
        <f>NA()</f>
        <v>#N/A</v>
      </c>
      <c r="I67" s="169">
        <f>IF(ISNUMBER('将来負担比率（分子）の構造'!K$53), IF('将来負担比率（分子）の構造'!K$53 &lt; 0, 0, '将来負担比率（分子）の構造'!K$53), NA())</f>
        <v>8334</v>
      </c>
      <c r="J67" s="169" t="e">
        <f>NA()</f>
        <v>#N/A</v>
      </c>
      <c r="K67" s="169" t="e">
        <f>NA()</f>
        <v>#N/A</v>
      </c>
      <c r="L67" s="169">
        <f>IF(ISNUMBER('将来負担比率（分子）の構造'!L$53), IF('将来負担比率（分子）の構造'!L$53 &lt; 0, 0, '将来負担比率（分子）の構造'!L$53), NA())</f>
        <v>9046</v>
      </c>
      <c r="M67" s="169" t="e">
        <f>NA()</f>
        <v>#N/A</v>
      </c>
      <c r="N67" s="169" t="e">
        <f>NA()</f>
        <v>#N/A</v>
      </c>
      <c r="O67" s="169">
        <f>IF(ISNUMBER('将来負担比率（分子）の構造'!M$53), IF('将来負担比率（分子）の構造'!M$53 &lt; 0, 0, '将来負担比率（分子）の構造'!M$53), NA())</f>
        <v>9174</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661</v>
      </c>
      <c r="C72" s="173">
        <f>基金残高に係る経年分析!G55</f>
        <v>720</v>
      </c>
      <c r="D72" s="173">
        <f>基金残高に係る経年分析!H55</f>
        <v>1023</v>
      </c>
    </row>
    <row r="73" spans="1:16" x14ac:dyDescent="0.15">
      <c r="A73" s="172" t="s">
        <v>74</v>
      </c>
      <c r="B73" s="173">
        <f>基金残高に係る経年分析!F56</f>
        <v>665</v>
      </c>
      <c r="C73" s="173">
        <f>基金残高に係る経年分析!G56</f>
        <v>715</v>
      </c>
      <c r="D73" s="173">
        <f>基金残高に係る経年分析!H56</f>
        <v>665</v>
      </c>
    </row>
    <row r="74" spans="1:16" x14ac:dyDescent="0.15">
      <c r="A74" s="172" t="s">
        <v>75</v>
      </c>
      <c r="B74" s="173">
        <f>基金残高に係る経年分析!F57</f>
        <v>966</v>
      </c>
      <c r="C74" s="173">
        <f>基金残高に係る経年分析!G57</f>
        <v>1080</v>
      </c>
      <c r="D74" s="173">
        <f>基金残高に係る経年分析!H57</f>
        <v>881</v>
      </c>
    </row>
  </sheetData>
  <sheetProtection algorithmName="SHA-512" hashValue="S/AlBeU60kTzvJxkcInNrpFlYPvKajSd1SSWsydRRMCNHbrh0IPOzTGj1otmsCGzvl0/SjHNLtwxgAJaaacvoA==" saltValue="AaU1S/RBr6mbV0wGzYOf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214</v>
      </c>
      <c r="C5" s="623"/>
      <c r="D5" s="623"/>
      <c r="E5" s="623"/>
      <c r="F5" s="623"/>
      <c r="G5" s="623"/>
      <c r="H5" s="623"/>
      <c r="I5" s="623"/>
      <c r="J5" s="623"/>
      <c r="K5" s="623"/>
      <c r="L5" s="623"/>
      <c r="M5" s="623"/>
      <c r="N5" s="623"/>
      <c r="O5" s="623"/>
      <c r="P5" s="623"/>
      <c r="Q5" s="624"/>
      <c r="R5" s="625">
        <v>2167052</v>
      </c>
      <c r="S5" s="626"/>
      <c r="T5" s="626"/>
      <c r="U5" s="626"/>
      <c r="V5" s="626"/>
      <c r="W5" s="626"/>
      <c r="X5" s="626"/>
      <c r="Y5" s="627"/>
      <c r="Z5" s="628">
        <v>11.8</v>
      </c>
      <c r="AA5" s="628"/>
      <c r="AB5" s="628"/>
      <c r="AC5" s="628"/>
      <c r="AD5" s="629">
        <v>2077538</v>
      </c>
      <c r="AE5" s="629"/>
      <c r="AF5" s="629"/>
      <c r="AG5" s="629"/>
      <c r="AH5" s="629"/>
      <c r="AI5" s="629"/>
      <c r="AJ5" s="629"/>
      <c r="AK5" s="629"/>
      <c r="AL5" s="630">
        <v>22</v>
      </c>
      <c r="AM5" s="631"/>
      <c r="AN5" s="631"/>
      <c r="AO5" s="632"/>
      <c r="AP5" s="622" t="s">
        <v>215</v>
      </c>
      <c r="AQ5" s="623"/>
      <c r="AR5" s="623"/>
      <c r="AS5" s="623"/>
      <c r="AT5" s="623"/>
      <c r="AU5" s="623"/>
      <c r="AV5" s="623"/>
      <c r="AW5" s="623"/>
      <c r="AX5" s="623"/>
      <c r="AY5" s="623"/>
      <c r="AZ5" s="623"/>
      <c r="BA5" s="623"/>
      <c r="BB5" s="623"/>
      <c r="BC5" s="623"/>
      <c r="BD5" s="623"/>
      <c r="BE5" s="623"/>
      <c r="BF5" s="624"/>
      <c r="BG5" s="636">
        <v>2072972</v>
      </c>
      <c r="BH5" s="637"/>
      <c r="BI5" s="637"/>
      <c r="BJ5" s="637"/>
      <c r="BK5" s="637"/>
      <c r="BL5" s="637"/>
      <c r="BM5" s="637"/>
      <c r="BN5" s="638"/>
      <c r="BO5" s="639">
        <v>95.7</v>
      </c>
      <c r="BP5" s="639"/>
      <c r="BQ5" s="639"/>
      <c r="BR5" s="639"/>
      <c r="BS5" s="640">
        <v>25645</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15">
      <c r="B6" s="633" t="s">
        <v>219</v>
      </c>
      <c r="C6" s="634"/>
      <c r="D6" s="634"/>
      <c r="E6" s="634"/>
      <c r="F6" s="634"/>
      <c r="G6" s="634"/>
      <c r="H6" s="634"/>
      <c r="I6" s="634"/>
      <c r="J6" s="634"/>
      <c r="K6" s="634"/>
      <c r="L6" s="634"/>
      <c r="M6" s="634"/>
      <c r="N6" s="634"/>
      <c r="O6" s="634"/>
      <c r="P6" s="634"/>
      <c r="Q6" s="635"/>
      <c r="R6" s="636">
        <v>235392</v>
      </c>
      <c r="S6" s="637"/>
      <c r="T6" s="637"/>
      <c r="U6" s="637"/>
      <c r="V6" s="637"/>
      <c r="W6" s="637"/>
      <c r="X6" s="637"/>
      <c r="Y6" s="638"/>
      <c r="Z6" s="639">
        <v>1.3</v>
      </c>
      <c r="AA6" s="639"/>
      <c r="AB6" s="639"/>
      <c r="AC6" s="639"/>
      <c r="AD6" s="640">
        <v>235392</v>
      </c>
      <c r="AE6" s="640"/>
      <c r="AF6" s="640"/>
      <c r="AG6" s="640"/>
      <c r="AH6" s="640"/>
      <c r="AI6" s="640"/>
      <c r="AJ6" s="640"/>
      <c r="AK6" s="640"/>
      <c r="AL6" s="641">
        <v>2.5</v>
      </c>
      <c r="AM6" s="642"/>
      <c r="AN6" s="642"/>
      <c r="AO6" s="643"/>
      <c r="AP6" s="633" t="s">
        <v>220</v>
      </c>
      <c r="AQ6" s="634"/>
      <c r="AR6" s="634"/>
      <c r="AS6" s="634"/>
      <c r="AT6" s="634"/>
      <c r="AU6" s="634"/>
      <c r="AV6" s="634"/>
      <c r="AW6" s="634"/>
      <c r="AX6" s="634"/>
      <c r="AY6" s="634"/>
      <c r="AZ6" s="634"/>
      <c r="BA6" s="634"/>
      <c r="BB6" s="634"/>
      <c r="BC6" s="634"/>
      <c r="BD6" s="634"/>
      <c r="BE6" s="634"/>
      <c r="BF6" s="635"/>
      <c r="BG6" s="636">
        <v>2072972</v>
      </c>
      <c r="BH6" s="637"/>
      <c r="BI6" s="637"/>
      <c r="BJ6" s="637"/>
      <c r="BK6" s="637"/>
      <c r="BL6" s="637"/>
      <c r="BM6" s="637"/>
      <c r="BN6" s="638"/>
      <c r="BO6" s="639">
        <v>95.7</v>
      </c>
      <c r="BP6" s="639"/>
      <c r="BQ6" s="639"/>
      <c r="BR6" s="639"/>
      <c r="BS6" s="640">
        <v>25645</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135333</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135333</v>
      </c>
      <c r="DR6" s="637"/>
      <c r="DS6" s="637"/>
      <c r="DT6" s="637"/>
      <c r="DU6" s="637"/>
      <c r="DV6" s="637"/>
      <c r="DW6" s="637"/>
      <c r="DX6" s="637"/>
      <c r="DY6" s="637"/>
      <c r="DZ6" s="637"/>
      <c r="EA6" s="637"/>
      <c r="EB6" s="637"/>
      <c r="EC6" s="646"/>
    </row>
    <row r="7" spans="2:143" ht="11.25" customHeight="1" x14ac:dyDescent="0.15">
      <c r="B7" s="633" t="s">
        <v>222</v>
      </c>
      <c r="C7" s="634"/>
      <c r="D7" s="634"/>
      <c r="E7" s="634"/>
      <c r="F7" s="634"/>
      <c r="G7" s="634"/>
      <c r="H7" s="634"/>
      <c r="I7" s="634"/>
      <c r="J7" s="634"/>
      <c r="K7" s="634"/>
      <c r="L7" s="634"/>
      <c r="M7" s="634"/>
      <c r="N7" s="634"/>
      <c r="O7" s="634"/>
      <c r="P7" s="634"/>
      <c r="Q7" s="635"/>
      <c r="R7" s="636">
        <v>733</v>
      </c>
      <c r="S7" s="637"/>
      <c r="T7" s="637"/>
      <c r="U7" s="637"/>
      <c r="V7" s="637"/>
      <c r="W7" s="637"/>
      <c r="X7" s="637"/>
      <c r="Y7" s="638"/>
      <c r="Z7" s="639">
        <v>0</v>
      </c>
      <c r="AA7" s="639"/>
      <c r="AB7" s="639"/>
      <c r="AC7" s="639"/>
      <c r="AD7" s="640">
        <v>733</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958367</v>
      </c>
      <c r="BH7" s="637"/>
      <c r="BI7" s="637"/>
      <c r="BJ7" s="637"/>
      <c r="BK7" s="637"/>
      <c r="BL7" s="637"/>
      <c r="BM7" s="637"/>
      <c r="BN7" s="638"/>
      <c r="BO7" s="639">
        <v>44.2</v>
      </c>
      <c r="BP7" s="639"/>
      <c r="BQ7" s="639"/>
      <c r="BR7" s="639"/>
      <c r="BS7" s="640">
        <v>25645</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3214951</v>
      </c>
      <c r="CS7" s="637"/>
      <c r="CT7" s="637"/>
      <c r="CU7" s="637"/>
      <c r="CV7" s="637"/>
      <c r="CW7" s="637"/>
      <c r="CX7" s="637"/>
      <c r="CY7" s="638"/>
      <c r="CZ7" s="639">
        <v>17.600000000000001</v>
      </c>
      <c r="DA7" s="639"/>
      <c r="DB7" s="639"/>
      <c r="DC7" s="639"/>
      <c r="DD7" s="645">
        <v>761570</v>
      </c>
      <c r="DE7" s="637"/>
      <c r="DF7" s="637"/>
      <c r="DG7" s="637"/>
      <c r="DH7" s="637"/>
      <c r="DI7" s="637"/>
      <c r="DJ7" s="637"/>
      <c r="DK7" s="637"/>
      <c r="DL7" s="637"/>
      <c r="DM7" s="637"/>
      <c r="DN7" s="637"/>
      <c r="DO7" s="637"/>
      <c r="DP7" s="638"/>
      <c r="DQ7" s="645">
        <v>1439199</v>
      </c>
      <c r="DR7" s="637"/>
      <c r="DS7" s="637"/>
      <c r="DT7" s="637"/>
      <c r="DU7" s="637"/>
      <c r="DV7" s="637"/>
      <c r="DW7" s="637"/>
      <c r="DX7" s="637"/>
      <c r="DY7" s="637"/>
      <c r="DZ7" s="637"/>
      <c r="EA7" s="637"/>
      <c r="EB7" s="637"/>
      <c r="EC7" s="646"/>
    </row>
    <row r="8" spans="2:143" ht="11.25" customHeight="1" x14ac:dyDescent="0.15">
      <c r="B8" s="633" t="s">
        <v>225</v>
      </c>
      <c r="C8" s="634"/>
      <c r="D8" s="634"/>
      <c r="E8" s="634"/>
      <c r="F8" s="634"/>
      <c r="G8" s="634"/>
      <c r="H8" s="634"/>
      <c r="I8" s="634"/>
      <c r="J8" s="634"/>
      <c r="K8" s="634"/>
      <c r="L8" s="634"/>
      <c r="M8" s="634"/>
      <c r="N8" s="634"/>
      <c r="O8" s="634"/>
      <c r="P8" s="634"/>
      <c r="Q8" s="635"/>
      <c r="R8" s="636">
        <v>6794</v>
      </c>
      <c r="S8" s="637"/>
      <c r="T8" s="637"/>
      <c r="U8" s="637"/>
      <c r="V8" s="637"/>
      <c r="W8" s="637"/>
      <c r="X8" s="637"/>
      <c r="Y8" s="638"/>
      <c r="Z8" s="639">
        <v>0</v>
      </c>
      <c r="AA8" s="639"/>
      <c r="AB8" s="639"/>
      <c r="AC8" s="639"/>
      <c r="AD8" s="640">
        <v>6794</v>
      </c>
      <c r="AE8" s="640"/>
      <c r="AF8" s="640"/>
      <c r="AG8" s="640"/>
      <c r="AH8" s="640"/>
      <c r="AI8" s="640"/>
      <c r="AJ8" s="640"/>
      <c r="AK8" s="640"/>
      <c r="AL8" s="641">
        <v>0.1</v>
      </c>
      <c r="AM8" s="642"/>
      <c r="AN8" s="642"/>
      <c r="AO8" s="643"/>
      <c r="AP8" s="633" t="s">
        <v>226</v>
      </c>
      <c r="AQ8" s="634"/>
      <c r="AR8" s="634"/>
      <c r="AS8" s="634"/>
      <c r="AT8" s="634"/>
      <c r="AU8" s="634"/>
      <c r="AV8" s="634"/>
      <c r="AW8" s="634"/>
      <c r="AX8" s="634"/>
      <c r="AY8" s="634"/>
      <c r="AZ8" s="634"/>
      <c r="BA8" s="634"/>
      <c r="BB8" s="634"/>
      <c r="BC8" s="634"/>
      <c r="BD8" s="634"/>
      <c r="BE8" s="634"/>
      <c r="BF8" s="635"/>
      <c r="BG8" s="636">
        <v>32236</v>
      </c>
      <c r="BH8" s="637"/>
      <c r="BI8" s="637"/>
      <c r="BJ8" s="637"/>
      <c r="BK8" s="637"/>
      <c r="BL8" s="637"/>
      <c r="BM8" s="637"/>
      <c r="BN8" s="638"/>
      <c r="BO8" s="639">
        <v>1.5</v>
      </c>
      <c r="BP8" s="639"/>
      <c r="BQ8" s="639"/>
      <c r="BR8" s="639"/>
      <c r="BS8" s="640" t="s">
        <v>122</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4403829</v>
      </c>
      <c r="CS8" s="637"/>
      <c r="CT8" s="637"/>
      <c r="CU8" s="637"/>
      <c r="CV8" s="637"/>
      <c r="CW8" s="637"/>
      <c r="CX8" s="637"/>
      <c r="CY8" s="638"/>
      <c r="CZ8" s="639">
        <v>24.1</v>
      </c>
      <c r="DA8" s="639"/>
      <c r="DB8" s="639"/>
      <c r="DC8" s="639"/>
      <c r="DD8" s="645">
        <v>3391</v>
      </c>
      <c r="DE8" s="637"/>
      <c r="DF8" s="637"/>
      <c r="DG8" s="637"/>
      <c r="DH8" s="637"/>
      <c r="DI8" s="637"/>
      <c r="DJ8" s="637"/>
      <c r="DK8" s="637"/>
      <c r="DL8" s="637"/>
      <c r="DM8" s="637"/>
      <c r="DN8" s="637"/>
      <c r="DO8" s="637"/>
      <c r="DP8" s="638"/>
      <c r="DQ8" s="645">
        <v>2288054</v>
      </c>
      <c r="DR8" s="637"/>
      <c r="DS8" s="637"/>
      <c r="DT8" s="637"/>
      <c r="DU8" s="637"/>
      <c r="DV8" s="637"/>
      <c r="DW8" s="637"/>
      <c r="DX8" s="637"/>
      <c r="DY8" s="637"/>
      <c r="DZ8" s="637"/>
      <c r="EA8" s="637"/>
      <c r="EB8" s="637"/>
      <c r="EC8" s="646"/>
    </row>
    <row r="9" spans="2:143" ht="11.25" customHeight="1" x14ac:dyDescent="0.15">
      <c r="B9" s="633" t="s">
        <v>228</v>
      </c>
      <c r="C9" s="634"/>
      <c r="D9" s="634"/>
      <c r="E9" s="634"/>
      <c r="F9" s="634"/>
      <c r="G9" s="634"/>
      <c r="H9" s="634"/>
      <c r="I9" s="634"/>
      <c r="J9" s="634"/>
      <c r="K9" s="634"/>
      <c r="L9" s="634"/>
      <c r="M9" s="634"/>
      <c r="N9" s="634"/>
      <c r="O9" s="634"/>
      <c r="P9" s="634"/>
      <c r="Q9" s="635"/>
      <c r="R9" s="636">
        <v>7826</v>
      </c>
      <c r="S9" s="637"/>
      <c r="T9" s="637"/>
      <c r="U9" s="637"/>
      <c r="V9" s="637"/>
      <c r="W9" s="637"/>
      <c r="X9" s="637"/>
      <c r="Y9" s="638"/>
      <c r="Z9" s="639">
        <v>0</v>
      </c>
      <c r="AA9" s="639"/>
      <c r="AB9" s="639"/>
      <c r="AC9" s="639"/>
      <c r="AD9" s="640">
        <v>7826</v>
      </c>
      <c r="AE9" s="640"/>
      <c r="AF9" s="640"/>
      <c r="AG9" s="640"/>
      <c r="AH9" s="640"/>
      <c r="AI9" s="640"/>
      <c r="AJ9" s="640"/>
      <c r="AK9" s="640"/>
      <c r="AL9" s="641">
        <v>0.1</v>
      </c>
      <c r="AM9" s="642"/>
      <c r="AN9" s="642"/>
      <c r="AO9" s="643"/>
      <c r="AP9" s="633" t="s">
        <v>229</v>
      </c>
      <c r="AQ9" s="634"/>
      <c r="AR9" s="634"/>
      <c r="AS9" s="634"/>
      <c r="AT9" s="634"/>
      <c r="AU9" s="634"/>
      <c r="AV9" s="634"/>
      <c r="AW9" s="634"/>
      <c r="AX9" s="634"/>
      <c r="AY9" s="634"/>
      <c r="AZ9" s="634"/>
      <c r="BA9" s="634"/>
      <c r="BB9" s="634"/>
      <c r="BC9" s="634"/>
      <c r="BD9" s="634"/>
      <c r="BE9" s="634"/>
      <c r="BF9" s="635"/>
      <c r="BG9" s="636">
        <v>808936</v>
      </c>
      <c r="BH9" s="637"/>
      <c r="BI9" s="637"/>
      <c r="BJ9" s="637"/>
      <c r="BK9" s="637"/>
      <c r="BL9" s="637"/>
      <c r="BM9" s="637"/>
      <c r="BN9" s="638"/>
      <c r="BO9" s="639">
        <v>37.299999999999997</v>
      </c>
      <c r="BP9" s="639"/>
      <c r="BQ9" s="639"/>
      <c r="BR9" s="639"/>
      <c r="BS9" s="640" t="s">
        <v>122</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1990602</v>
      </c>
      <c r="CS9" s="637"/>
      <c r="CT9" s="637"/>
      <c r="CU9" s="637"/>
      <c r="CV9" s="637"/>
      <c r="CW9" s="637"/>
      <c r="CX9" s="637"/>
      <c r="CY9" s="638"/>
      <c r="CZ9" s="639">
        <v>10.9</v>
      </c>
      <c r="DA9" s="639"/>
      <c r="DB9" s="639"/>
      <c r="DC9" s="639"/>
      <c r="DD9" s="645" t="s">
        <v>122</v>
      </c>
      <c r="DE9" s="637"/>
      <c r="DF9" s="637"/>
      <c r="DG9" s="637"/>
      <c r="DH9" s="637"/>
      <c r="DI9" s="637"/>
      <c r="DJ9" s="637"/>
      <c r="DK9" s="637"/>
      <c r="DL9" s="637"/>
      <c r="DM9" s="637"/>
      <c r="DN9" s="637"/>
      <c r="DO9" s="637"/>
      <c r="DP9" s="638"/>
      <c r="DQ9" s="645">
        <v>1680601</v>
      </c>
      <c r="DR9" s="637"/>
      <c r="DS9" s="637"/>
      <c r="DT9" s="637"/>
      <c r="DU9" s="637"/>
      <c r="DV9" s="637"/>
      <c r="DW9" s="637"/>
      <c r="DX9" s="637"/>
      <c r="DY9" s="637"/>
      <c r="DZ9" s="637"/>
      <c r="EA9" s="637"/>
      <c r="EB9" s="637"/>
      <c r="EC9" s="646"/>
    </row>
    <row r="10" spans="2:143" ht="11.25" customHeight="1" x14ac:dyDescent="0.15">
      <c r="B10" s="633" t="s">
        <v>231</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65527</v>
      </c>
      <c r="BH10" s="637"/>
      <c r="BI10" s="637"/>
      <c r="BJ10" s="637"/>
      <c r="BK10" s="637"/>
      <c r="BL10" s="637"/>
      <c r="BM10" s="637"/>
      <c r="BN10" s="638"/>
      <c r="BO10" s="639">
        <v>3</v>
      </c>
      <c r="BP10" s="639"/>
      <c r="BQ10" s="639"/>
      <c r="BR10" s="639"/>
      <c r="BS10" s="640">
        <v>10909</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v>28594</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22408</v>
      </c>
      <c r="DR10" s="637"/>
      <c r="DS10" s="637"/>
      <c r="DT10" s="637"/>
      <c r="DU10" s="637"/>
      <c r="DV10" s="637"/>
      <c r="DW10" s="637"/>
      <c r="DX10" s="637"/>
      <c r="DY10" s="637"/>
      <c r="DZ10" s="637"/>
      <c r="EA10" s="637"/>
      <c r="EB10" s="637"/>
      <c r="EC10" s="646"/>
    </row>
    <row r="11" spans="2:143" ht="11.25" customHeight="1" x14ac:dyDescent="0.15">
      <c r="B11" s="633" t="s">
        <v>234</v>
      </c>
      <c r="C11" s="634"/>
      <c r="D11" s="634"/>
      <c r="E11" s="634"/>
      <c r="F11" s="634"/>
      <c r="G11" s="634"/>
      <c r="H11" s="634"/>
      <c r="I11" s="634"/>
      <c r="J11" s="634"/>
      <c r="K11" s="634"/>
      <c r="L11" s="634"/>
      <c r="M11" s="634"/>
      <c r="N11" s="634"/>
      <c r="O11" s="634"/>
      <c r="P11" s="634"/>
      <c r="Q11" s="635"/>
      <c r="R11" s="636">
        <v>528619</v>
      </c>
      <c r="S11" s="637"/>
      <c r="T11" s="637"/>
      <c r="U11" s="637"/>
      <c r="V11" s="637"/>
      <c r="W11" s="637"/>
      <c r="X11" s="637"/>
      <c r="Y11" s="638"/>
      <c r="Z11" s="641">
        <v>2.9</v>
      </c>
      <c r="AA11" s="642"/>
      <c r="AB11" s="642"/>
      <c r="AC11" s="648"/>
      <c r="AD11" s="645">
        <v>528619</v>
      </c>
      <c r="AE11" s="637"/>
      <c r="AF11" s="637"/>
      <c r="AG11" s="637"/>
      <c r="AH11" s="637"/>
      <c r="AI11" s="637"/>
      <c r="AJ11" s="637"/>
      <c r="AK11" s="638"/>
      <c r="AL11" s="641">
        <v>5.6</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51668</v>
      </c>
      <c r="BH11" s="637"/>
      <c r="BI11" s="637"/>
      <c r="BJ11" s="637"/>
      <c r="BK11" s="637"/>
      <c r="BL11" s="637"/>
      <c r="BM11" s="637"/>
      <c r="BN11" s="638"/>
      <c r="BO11" s="639">
        <v>2.4</v>
      </c>
      <c r="BP11" s="639"/>
      <c r="BQ11" s="639"/>
      <c r="BR11" s="639"/>
      <c r="BS11" s="640">
        <v>14736</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1800763</v>
      </c>
      <c r="CS11" s="637"/>
      <c r="CT11" s="637"/>
      <c r="CU11" s="637"/>
      <c r="CV11" s="637"/>
      <c r="CW11" s="637"/>
      <c r="CX11" s="637"/>
      <c r="CY11" s="638"/>
      <c r="CZ11" s="639">
        <v>9.8000000000000007</v>
      </c>
      <c r="DA11" s="639"/>
      <c r="DB11" s="639"/>
      <c r="DC11" s="639"/>
      <c r="DD11" s="645">
        <v>149522</v>
      </c>
      <c r="DE11" s="637"/>
      <c r="DF11" s="637"/>
      <c r="DG11" s="637"/>
      <c r="DH11" s="637"/>
      <c r="DI11" s="637"/>
      <c r="DJ11" s="637"/>
      <c r="DK11" s="637"/>
      <c r="DL11" s="637"/>
      <c r="DM11" s="637"/>
      <c r="DN11" s="637"/>
      <c r="DO11" s="637"/>
      <c r="DP11" s="638"/>
      <c r="DQ11" s="645">
        <v>563488</v>
      </c>
      <c r="DR11" s="637"/>
      <c r="DS11" s="637"/>
      <c r="DT11" s="637"/>
      <c r="DU11" s="637"/>
      <c r="DV11" s="637"/>
      <c r="DW11" s="637"/>
      <c r="DX11" s="637"/>
      <c r="DY11" s="637"/>
      <c r="DZ11" s="637"/>
      <c r="EA11" s="637"/>
      <c r="EB11" s="637"/>
      <c r="EC11" s="646"/>
    </row>
    <row r="12" spans="2:143" ht="11.25" customHeight="1" x14ac:dyDescent="0.15">
      <c r="B12" s="633" t="s">
        <v>237</v>
      </c>
      <c r="C12" s="634"/>
      <c r="D12" s="634"/>
      <c r="E12" s="634"/>
      <c r="F12" s="634"/>
      <c r="G12" s="634"/>
      <c r="H12" s="634"/>
      <c r="I12" s="634"/>
      <c r="J12" s="634"/>
      <c r="K12" s="634"/>
      <c r="L12" s="634"/>
      <c r="M12" s="634"/>
      <c r="N12" s="634"/>
      <c r="O12" s="634"/>
      <c r="P12" s="634"/>
      <c r="Q12" s="635"/>
      <c r="R12" s="636">
        <v>595</v>
      </c>
      <c r="S12" s="637"/>
      <c r="T12" s="637"/>
      <c r="U12" s="637"/>
      <c r="V12" s="637"/>
      <c r="W12" s="637"/>
      <c r="X12" s="637"/>
      <c r="Y12" s="638"/>
      <c r="Z12" s="639">
        <v>0</v>
      </c>
      <c r="AA12" s="639"/>
      <c r="AB12" s="639"/>
      <c r="AC12" s="639"/>
      <c r="AD12" s="640">
        <v>595</v>
      </c>
      <c r="AE12" s="640"/>
      <c r="AF12" s="640"/>
      <c r="AG12" s="640"/>
      <c r="AH12" s="640"/>
      <c r="AI12" s="640"/>
      <c r="AJ12" s="640"/>
      <c r="AK12" s="640"/>
      <c r="AL12" s="641">
        <v>0</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854099</v>
      </c>
      <c r="BH12" s="637"/>
      <c r="BI12" s="637"/>
      <c r="BJ12" s="637"/>
      <c r="BK12" s="637"/>
      <c r="BL12" s="637"/>
      <c r="BM12" s="637"/>
      <c r="BN12" s="638"/>
      <c r="BO12" s="639">
        <v>39.4</v>
      </c>
      <c r="BP12" s="639"/>
      <c r="BQ12" s="639"/>
      <c r="BR12" s="639"/>
      <c r="BS12" s="640" t="s">
        <v>122</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517167</v>
      </c>
      <c r="CS12" s="637"/>
      <c r="CT12" s="637"/>
      <c r="CU12" s="637"/>
      <c r="CV12" s="637"/>
      <c r="CW12" s="637"/>
      <c r="CX12" s="637"/>
      <c r="CY12" s="638"/>
      <c r="CZ12" s="639">
        <v>2.8</v>
      </c>
      <c r="DA12" s="639"/>
      <c r="DB12" s="639"/>
      <c r="DC12" s="639"/>
      <c r="DD12" s="645">
        <v>446</v>
      </c>
      <c r="DE12" s="637"/>
      <c r="DF12" s="637"/>
      <c r="DG12" s="637"/>
      <c r="DH12" s="637"/>
      <c r="DI12" s="637"/>
      <c r="DJ12" s="637"/>
      <c r="DK12" s="637"/>
      <c r="DL12" s="637"/>
      <c r="DM12" s="637"/>
      <c r="DN12" s="637"/>
      <c r="DO12" s="637"/>
      <c r="DP12" s="638"/>
      <c r="DQ12" s="645">
        <v>316585</v>
      </c>
      <c r="DR12" s="637"/>
      <c r="DS12" s="637"/>
      <c r="DT12" s="637"/>
      <c r="DU12" s="637"/>
      <c r="DV12" s="637"/>
      <c r="DW12" s="637"/>
      <c r="DX12" s="637"/>
      <c r="DY12" s="637"/>
      <c r="DZ12" s="637"/>
      <c r="EA12" s="637"/>
      <c r="EB12" s="637"/>
      <c r="EC12" s="646"/>
    </row>
    <row r="13" spans="2:143" ht="11.25" customHeight="1" x14ac:dyDescent="0.15">
      <c r="B13" s="633" t="s">
        <v>240</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828683</v>
      </c>
      <c r="BH13" s="637"/>
      <c r="BI13" s="637"/>
      <c r="BJ13" s="637"/>
      <c r="BK13" s="637"/>
      <c r="BL13" s="637"/>
      <c r="BM13" s="637"/>
      <c r="BN13" s="638"/>
      <c r="BO13" s="639">
        <v>38.200000000000003</v>
      </c>
      <c r="BP13" s="639"/>
      <c r="BQ13" s="639"/>
      <c r="BR13" s="639"/>
      <c r="BS13" s="640" t="s">
        <v>122</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2186459</v>
      </c>
      <c r="CS13" s="637"/>
      <c r="CT13" s="637"/>
      <c r="CU13" s="637"/>
      <c r="CV13" s="637"/>
      <c r="CW13" s="637"/>
      <c r="CX13" s="637"/>
      <c r="CY13" s="638"/>
      <c r="CZ13" s="639">
        <v>12</v>
      </c>
      <c r="DA13" s="639"/>
      <c r="DB13" s="639"/>
      <c r="DC13" s="639"/>
      <c r="DD13" s="645">
        <v>600481</v>
      </c>
      <c r="DE13" s="637"/>
      <c r="DF13" s="637"/>
      <c r="DG13" s="637"/>
      <c r="DH13" s="637"/>
      <c r="DI13" s="637"/>
      <c r="DJ13" s="637"/>
      <c r="DK13" s="637"/>
      <c r="DL13" s="637"/>
      <c r="DM13" s="637"/>
      <c r="DN13" s="637"/>
      <c r="DO13" s="637"/>
      <c r="DP13" s="638"/>
      <c r="DQ13" s="645">
        <v>1435249</v>
      </c>
      <c r="DR13" s="637"/>
      <c r="DS13" s="637"/>
      <c r="DT13" s="637"/>
      <c r="DU13" s="637"/>
      <c r="DV13" s="637"/>
      <c r="DW13" s="637"/>
      <c r="DX13" s="637"/>
      <c r="DY13" s="637"/>
      <c r="DZ13" s="637"/>
      <c r="EA13" s="637"/>
      <c r="EB13" s="637"/>
      <c r="EC13" s="646"/>
    </row>
    <row r="14" spans="2:143" ht="11.25" customHeight="1" x14ac:dyDescent="0.15">
      <c r="B14" s="633" t="s">
        <v>243</v>
      </c>
      <c r="C14" s="634"/>
      <c r="D14" s="634"/>
      <c r="E14" s="634"/>
      <c r="F14" s="634"/>
      <c r="G14" s="634"/>
      <c r="H14" s="634"/>
      <c r="I14" s="634"/>
      <c r="J14" s="634"/>
      <c r="K14" s="634"/>
      <c r="L14" s="634"/>
      <c r="M14" s="634"/>
      <c r="N14" s="634"/>
      <c r="O14" s="634"/>
      <c r="P14" s="634"/>
      <c r="Q14" s="635"/>
      <c r="R14" s="636">
        <v>1812</v>
      </c>
      <c r="S14" s="637"/>
      <c r="T14" s="637"/>
      <c r="U14" s="637"/>
      <c r="V14" s="637"/>
      <c r="W14" s="637"/>
      <c r="X14" s="637"/>
      <c r="Y14" s="638"/>
      <c r="Z14" s="639">
        <v>0</v>
      </c>
      <c r="AA14" s="639"/>
      <c r="AB14" s="639"/>
      <c r="AC14" s="639"/>
      <c r="AD14" s="640">
        <v>1812</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63088</v>
      </c>
      <c r="BH14" s="637"/>
      <c r="BI14" s="637"/>
      <c r="BJ14" s="637"/>
      <c r="BK14" s="637"/>
      <c r="BL14" s="637"/>
      <c r="BM14" s="637"/>
      <c r="BN14" s="638"/>
      <c r="BO14" s="639">
        <v>2.9</v>
      </c>
      <c r="BP14" s="639"/>
      <c r="BQ14" s="639"/>
      <c r="BR14" s="639"/>
      <c r="BS14" s="640" t="s">
        <v>122</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462145</v>
      </c>
      <c r="CS14" s="637"/>
      <c r="CT14" s="637"/>
      <c r="CU14" s="637"/>
      <c r="CV14" s="637"/>
      <c r="CW14" s="637"/>
      <c r="CX14" s="637"/>
      <c r="CY14" s="638"/>
      <c r="CZ14" s="639">
        <v>2.5</v>
      </c>
      <c r="DA14" s="639"/>
      <c r="DB14" s="639"/>
      <c r="DC14" s="639"/>
      <c r="DD14" s="645" t="s">
        <v>122</v>
      </c>
      <c r="DE14" s="637"/>
      <c r="DF14" s="637"/>
      <c r="DG14" s="637"/>
      <c r="DH14" s="637"/>
      <c r="DI14" s="637"/>
      <c r="DJ14" s="637"/>
      <c r="DK14" s="637"/>
      <c r="DL14" s="637"/>
      <c r="DM14" s="637"/>
      <c r="DN14" s="637"/>
      <c r="DO14" s="637"/>
      <c r="DP14" s="638"/>
      <c r="DQ14" s="645">
        <v>443517</v>
      </c>
      <c r="DR14" s="637"/>
      <c r="DS14" s="637"/>
      <c r="DT14" s="637"/>
      <c r="DU14" s="637"/>
      <c r="DV14" s="637"/>
      <c r="DW14" s="637"/>
      <c r="DX14" s="637"/>
      <c r="DY14" s="637"/>
      <c r="DZ14" s="637"/>
      <c r="EA14" s="637"/>
      <c r="EB14" s="637"/>
      <c r="EC14" s="646"/>
    </row>
    <row r="15" spans="2:143" ht="11.25" customHeight="1" x14ac:dyDescent="0.15">
      <c r="B15" s="633" t="s">
        <v>246</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197418</v>
      </c>
      <c r="BH15" s="637"/>
      <c r="BI15" s="637"/>
      <c r="BJ15" s="637"/>
      <c r="BK15" s="637"/>
      <c r="BL15" s="637"/>
      <c r="BM15" s="637"/>
      <c r="BN15" s="638"/>
      <c r="BO15" s="639">
        <v>9.1</v>
      </c>
      <c r="BP15" s="639"/>
      <c r="BQ15" s="639"/>
      <c r="BR15" s="639"/>
      <c r="BS15" s="640" t="s">
        <v>122</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1198533</v>
      </c>
      <c r="CS15" s="637"/>
      <c r="CT15" s="637"/>
      <c r="CU15" s="637"/>
      <c r="CV15" s="637"/>
      <c r="CW15" s="637"/>
      <c r="CX15" s="637"/>
      <c r="CY15" s="638"/>
      <c r="CZ15" s="639">
        <v>6.6</v>
      </c>
      <c r="DA15" s="639"/>
      <c r="DB15" s="639"/>
      <c r="DC15" s="639"/>
      <c r="DD15" s="645">
        <v>107995</v>
      </c>
      <c r="DE15" s="637"/>
      <c r="DF15" s="637"/>
      <c r="DG15" s="637"/>
      <c r="DH15" s="637"/>
      <c r="DI15" s="637"/>
      <c r="DJ15" s="637"/>
      <c r="DK15" s="637"/>
      <c r="DL15" s="637"/>
      <c r="DM15" s="637"/>
      <c r="DN15" s="637"/>
      <c r="DO15" s="637"/>
      <c r="DP15" s="638"/>
      <c r="DQ15" s="645">
        <v>972568</v>
      </c>
      <c r="DR15" s="637"/>
      <c r="DS15" s="637"/>
      <c r="DT15" s="637"/>
      <c r="DU15" s="637"/>
      <c r="DV15" s="637"/>
      <c r="DW15" s="637"/>
      <c r="DX15" s="637"/>
      <c r="DY15" s="637"/>
      <c r="DZ15" s="637"/>
      <c r="EA15" s="637"/>
      <c r="EB15" s="637"/>
      <c r="EC15" s="646"/>
    </row>
    <row r="16" spans="2:143" ht="11.25" customHeight="1" x14ac:dyDescent="0.15">
      <c r="B16" s="633" t="s">
        <v>249</v>
      </c>
      <c r="C16" s="634"/>
      <c r="D16" s="634"/>
      <c r="E16" s="634"/>
      <c r="F16" s="634"/>
      <c r="G16" s="634"/>
      <c r="H16" s="634"/>
      <c r="I16" s="634"/>
      <c r="J16" s="634"/>
      <c r="K16" s="634"/>
      <c r="L16" s="634"/>
      <c r="M16" s="634"/>
      <c r="N16" s="634"/>
      <c r="O16" s="634"/>
      <c r="P16" s="634"/>
      <c r="Q16" s="635"/>
      <c r="R16" s="636">
        <v>21817</v>
      </c>
      <c r="S16" s="637"/>
      <c r="T16" s="637"/>
      <c r="U16" s="637"/>
      <c r="V16" s="637"/>
      <c r="W16" s="637"/>
      <c r="X16" s="637"/>
      <c r="Y16" s="638"/>
      <c r="Z16" s="639">
        <v>0.1</v>
      </c>
      <c r="AA16" s="639"/>
      <c r="AB16" s="639"/>
      <c r="AC16" s="639"/>
      <c r="AD16" s="640">
        <v>21817</v>
      </c>
      <c r="AE16" s="640"/>
      <c r="AF16" s="640"/>
      <c r="AG16" s="640"/>
      <c r="AH16" s="640"/>
      <c r="AI16" s="640"/>
      <c r="AJ16" s="640"/>
      <c r="AK16" s="640"/>
      <c r="AL16" s="641">
        <v>0.2</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v>4212</v>
      </c>
      <c r="CS16" s="637"/>
      <c r="CT16" s="637"/>
      <c r="CU16" s="637"/>
      <c r="CV16" s="637"/>
      <c r="CW16" s="637"/>
      <c r="CX16" s="637"/>
      <c r="CY16" s="638"/>
      <c r="CZ16" s="639">
        <v>0</v>
      </c>
      <c r="DA16" s="639"/>
      <c r="DB16" s="639"/>
      <c r="DC16" s="639"/>
      <c r="DD16" s="645" t="s">
        <v>122</v>
      </c>
      <c r="DE16" s="637"/>
      <c r="DF16" s="637"/>
      <c r="DG16" s="637"/>
      <c r="DH16" s="637"/>
      <c r="DI16" s="637"/>
      <c r="DJ16" s="637"/>
      <c r="DK16" s="637"/>
      <c r="DL16" s="637"/>
      <c r="DM16" s="637"/>
      <c r="DN16" s="637"/>
      <c r="DO16" s="637"/>
      <c r="DP16" s="638"/>
      <c r="DQ16" s="645">
        <v>3512</v>
      </c>
      <c r="DR16" s="637"/>
      <c r="DS16" s="637"/>
      <c r="DT16" s="637"/>
      <c r="DU16" s="637"/>
      <c r="DV16" s="637"/>
      <c r="DW16" s="637"/>
      <c r="DX16" s="637"/>
      <c r="DY16" s="637"/>
      <c r="DZ16" s="637"/>
      <c r="EA16" s="637"/>
      <c r="EB16" s="637"/>
      <c r="EC16" s="646"/>
    </row>
    <row r="17" spans="2:133" ht="11.25" customHeight="1" x14ac:dyDescent="0.15">
      <c r="B17" s="633" t="s">
        <v>252</v>
      </c>
      <c r="C17" s="634"/>
      <c r="D17" s="634"/>
      <c r="E17" s="634"/>
      <c r="F17" s="634"/>
      <c r="G17" s="634"/>
      <c r="H17" s="634"/>
      <c r="I17" s="634"/>
      <c r="J17" s="634"/>
      <c r="K17" s="634"/>
      <c r="L17" s="634"/>
      <c r="M17" s="634"/>
      <c r="N17" s="634"/>
      <c r="O17" s="634"/>
      <c r="P17" s="634"/>
      <c r="Q17" s="635"/>
      <c r="R17" s="636">
        <v>38310</v>
      </c>
      <c r="S17" s="637"/>
      <c r="T17" s="637"/>
      <c r="U17" s="637"/>
      <c r="V17" s="637"/>
      <c r="W17" s="637"/>
      <c r="X17" s="637"/>
      <c r="Y17" s="638"/>
      <c r="Z17" s="639">
        <v>0.2</v>
      </c>
      <c r="AA17" s="639"/>
      <c r="AB17" s="639"/>
      <c r="AC17" s="639"/>
      <c r="AD17" s="640">
        <v>38310</v>
      </c>
      <c r="AE17" s="640"/>
      <c r="AF17" s="640"/>
      <c r="AG17" s="640"/>
      <c r="AH17" s="640"/>
      <c r="AI17" s="640"/>
      <c r="AJ17" s="640"/>
      <c r="AK17" s="640"/>
      <c r="AL17" s="641">
        <v>0.4</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2344900</v>
      </c>
      <c r="CS17" s="637"/>
      <c r="CT17" s="637"/>
      <c r="CU17" s="637"/>
      <c r="CV17" s="637"/>
      <c r="CW17" s="637"/>
      <c r="CX17" s="637"/>
      <c r="CY17" s="638"/>
      <c r="CZ17" s="639">
        <v>12.8</v>
      </c>
      <c r="DA17" s="639"/>
      <c r="DB17" s="639"/>
      <c r="DC17" s="639"/>
      <c r="DD17" s="645" t="s">
        <v>122</v>
      </c>
      <c r="DE17" s="637"/>
      <c r="DF17" s="637"/>
      <c r="DG17" s="637"/>
      <c r="DH17" s="637"/>
      <c r="DI17" s="637"/>
      <c r="DJ17" s="637"/>
      <c r="DK17" s="637"/>
      <c r="DL17" s="637"/>
      <c r="DM17" s="637"/>
      <c r="DN17" s="637"/>
      <c r="DO17" s="637"/>
      <c r="DP17" s="638"/>
      <c r="DQ17" s="645">
        <v>2269834</v>
      </c>
      <c r="DR17" s="637"/>
      <c r="DS17" s="637"/>
      <c r="DT17" s="637"/>
      <c r="DU17" s="637"/>
      <c r="DV17" s="637"/>
      <c r="DW17" s="637"/>
      <c r="DX17" s="637"/>
      <c r="DY17" s="637"/>
      <c r="DZ17" s="637"/>
      <c r="EA17" s="637"/>
      <c r="EB17" s="637"/>
      <c r="EC17" s="646"/>
    </row>
    <row r="18" spans="2:133" ht="11.25" customHeight="1" x14ac:dyDescent="0.15">
      <c r="B18" s="633" t="s">
        <v>255</v>
      </c>
      <c r="C18" s="634"/>
      <c r="D18" s="634"/>
      <c r="E18" s="634"/>
      <c r="F18" s="634"/>
      <c r="G18" s="634"/>
      <c r="H18" s="634"/>
      <c r="I18" s="634"/>
      <c r="J18" s="634"/>
      <c r="K18" s="634"/>
      <c r="L18" s="634"/>
      <c r="M18" s="634"/>
      <c r="N18" s="634"/>
      <c r="O18" s="634"/>
      <c r="P18" s="634"/>
      <c r="Q18" s="635"/>
      <c r="R18" s="636">
        <v>11588</v>
      </c>
      <c r="S18" s="637"/>
      <c r="T18" s="637"/>
      <c r="U18" s="637"/>
      <c r="V18" s="637"/>
      <c r="W18" s="637"/>
      <c r="X18" s="637"/>
      <c r="Y18" s="638"/>
      <c r="Z18" s="639">
        <v>0.1</v>
      </c>
      <c r="AA18" s="639"/>
      <c r="AB18" s="639"/>
      <c r="AC18" s="639"/>
      <c r="AD18" s="640">
        <v>11588</v>
      </c>
      <c r="AE18" s="640"/>
      <c r="AF18" s="640"/>
      <c r="AG18" s="640"/>
      <c r="AH18" s="640"/>
      <c r="AI18" s="640"/>
      <c r="AJ18" s="640"/>
      <c r="AK18" s="640"/>
      <c r="AL18" s="641">
        <v>0.1</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258</v>
      </c>
      <c r="C19" s="634"/>
      <c r="D19" s="634"/>
      <c r="E19" s="634"/>
      <c r="F19" s="634"/>
      <c r="G19" s="634"/>
      <c r="H19" s="634"/>
      <c r="I19" s="634"/>
      <c r="J19" s="634"/>
      <c r="K19" s="634"/>
      <c r="L19" s="634"/>
      <c r="M19" s="634"/>
      <c r="N19" s="634"/>
      <c r="O19" s="634"/>
      <c r="P19" s="634"/>
      <c r="Q19" s="635"/>
      <c r="R19" s="636">
        <v>11588</v>
      </c>
      <c r="S19" s="637"/>
      <c r="T19" s="637"/>
      <c r="U19" s="637"/>
      <c r="V19" s="637"/>
      <c r="W19" s="637"/>
      <c r="X19" s="637"/>
      <c r="Y19" s="638"/>
      <c r="Z19" s="639">
        <v>0.1</v>
      </c>
      <c r="AA19" s="639"/>
      <c r="AB19" s="639"/>
      <c r="AC19" s="639"/>
      <c r="AD19" s="640">
        <v>11588</v>
      </c>
      <c r="AE19" s="640"/>
      <c r="AF19" s="640"/>
      <c r="AG19" s="640"/>
      <c r="AH19" s="640"/>
      <c r="AI19" s="640"/>
      <c r="AJ19" s="640"/>
      <c r="AK19" s="640"/>
      <c r="AL19" s="641">
        <v>0.1</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v>94080</v>
      </c>
      <c r="BH19" s="637"/>
      <c r="BI19" s="637"/>
      <c r="BJ19" s="637"/>
      <c r="BK19" s="637"/>
      <c r="BL19" s="637"/>
      <c r="BM19" s="637"/>
      <c r="BN19" s="638"/>
      <c r="BO19" s="639">
        <v>4.3</v>
      </c>
      <c r="BP19" s="639"/>
      <c r="BQ19" s="639"/>
      <c r="BR19" s="639"/>
      <c r="BS19" s="640" t="s">
        <v>122</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261</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v>94080</v>
      </c>
      <c r="BH20" s="637"/>
      <c r="BI20" s="637"/>
      <c r="BJ20" s="637"/>
      <c r="BK20" s="637"/>
      <c r="BL20" s="637"/>
      <c r="BM20" s="637"/>
      <c r="BN20" s="638"/>
      <c r="BO20" s="639">
        <v>4.3</v>
      </c>
      <c r="BP20" s="639"/>
      <c r="BQ20" s="639"/>
      <c r="BR20" s="639"/>
      <c r="BS20" s="640" t="s">
        <v>122</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18287488</v>
      </c>
      <c r="CS20" s="637"/>
      <c r="CT20" s="637"/>
      <c r="CU20" s="637"/>
      <c r="CV20" s="637"/>
      <c r="CW20" s="637"/>
      <c r="CX20" s="637"/>
      <c r="CY20" s="638"/>
      <c r="CZ20" s="639">
        <v>100</v>
      </c>
      <c r="DA20" s="639"/>
      <c r="DB20" s="639"/>
      <c r="DC20" s="639"/>
      <c r="DD20" s="645">
        <v>1623405</v>
      </c>
      <c r="DE20" s="637"/>
      <c r="DF20" s="637"/>
      <c r="DG20" s="637"/>
      <c r="DH20" s="637"/>
      <c r="DI20" s="637"/>
      <c r="DJ20" s="637"/>
      <c r="DK20" s="637"/>
      <c r="DL20" s="637"/>
      <c r="DM20" s="637"/>
      <c r="DN20" s="637"/>
      <c r="DO20" s="637"/>
      <c r="DP20" s="638"/>
      <c r="DQ20" s="645">
        <v>11570348</v>
      </c>
      <c r="DR20" s="637"/>
      <c r="DS20" s="637"/>
      <c r="DT20" s="637"/>
      <c r="DU20" s="637"/>
      <c r="DV20" s="637"/>
      <c r="DW20" s="637"/>
      <c r="DX20" s="637"/>
      <c r="DY20" s="637"/>
      <c r="DZ20" s="637"/>
      <c r="EA20" s="637"/>
      <c r="EB20" s="637"/>
      <c r="EC20" s="646"/>
    </row>
    <row r="21" spans="2:133" ht="11.25" customHeight="1" x14ac:dyDescent="0.15">
      <c r="B21" s="633" t="s">
        <v>264</v>
      </c>
      <c r="C21" s="634"/>
      <c r="D21" s="634"/>
      <c r="E21" s="634"/>
      <c r="F21" s="634"/>
      <c r="G21" s="634"/>
      <c r="H21" s="634"/>
      <c r="I21" s="634"/>
      <c r="J21" s="634"/>
      <c r="K21" s="634"/>
      <c r="L21" s="634"/>
      <c r="M21" s="634"/>
      <c r="N21" s="634"/>
      <c r="O21" s="634"/>
      <c r="P21" s="634"/>
      <c r="Q21" s="635"/>
      <c r="R21" s="636">
        <v>7394633</v>
      </c>
      <c r="S21" s="637"/>
      <c r="T21" s="637"/>
      <c r="U21" s="637"/>
      <c r="V21" s="637"/>
      <c r="W21" s="637"/>
      <c r="X21" s="637"/>
      <c r="Y21" s="638"/>
      <c r="Z21" s="639">
        <v>40.1</v>
      </c>
      <c r="AA21" s="639"/>
      <c r="AB21" s="639"/>
      <c r="AC21" s="639"/>
      <c r="AD21" s="640">
        <v>6457039</v>
      </c>
      <c r="AE21" s="640"/>
      <c r="AF21" s="640"/>
      <c r="AG21" s="640"/>
      <c r="AH21" s="640"/>
      <c r="AI21" s="640"/>
      <c r="AJ21" s="640"/>
      <c r="AK21" s="640"/>
      <c r="AL21" s="641">
        <v>68.400000000000006</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v>4566</v>
      </c>
      <c r="BH21" s="637"/>
      <c r="BI21" s="637"/>
      <c r="BJ21" s="637"/>
      <c r="BK21" s="637"/>
      <c r="BL21" s="637"/>
      <c r="BM21" s="637"/>
      <c r="BN21" s="638"/>
      <c r="BO21" s="639">
        <v>0.2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266</v>
      </c>
      <c r="C22" s="634"/>
      <c r="D22" s="634"/>
      <c r="E22" s="634"/>
      <c r="F22" s="634"/>
      <c r="G22" s="634"/>
      <c r="H22" s="634"/>
      <c r="I22" s="634"/>
      <c r="J22" s="634"/>
      <c r="K22" s="634"/>
      <c r="L22" s="634"/>
      <c r="M22" s="634"/>
      <c r="N22" s="634"/>
      <c r="O22" s="634"/>
      <c r="P22" s="634"/>
      <c r="Q22" s="635"/>
      <c r="R22" s="636">
        <v>6457039</v>
      </c>
      <c r="S22" s="637"/>
      <c r="T22" s="637"/>
      <c r="U22" s="637"/>
      <c r="V22" s="637"/>
      <c r="W22" s="637"/>
      <c r="X22" s="637"/>
      <c r="Y22" s="638"/>
      <c r="Z22" s="639">
        <v>35.1</v>
      </c>
      <c r="AA22" s="639"/>
      <c r="AB22" s="639"/>
      <c r="AC22" s="639"/>
      <c r="AD22" s="640">
        <v>6457039</v>
      </c>
      <c r="AE22" s="640"/>
      <c r="AF22" s="640"/>
      <c r="AG22" s="640"/>
      <c r="AH22" s="640"/>
      <c r="AI22" s="640"/>
      <c r="AJ22" s="640"/>
      <c r="AK22" s="640"/>
      <c r="AL22" s="641">
        <v>68.400000000000006</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269</v>
      </c>
      <c r="C23" s="634"/>
      <c r="D23" s="634"/>
      <c r="E23" s="634"/>
      <c r="F23" s="634"/>
      <c r="G23" s="634"/>
      <c r="H23" s="634"/>
      <c r="I23" s="634"/>
      <c r="J23" s="634"/>
      <c r="K23" s="634"/>
      <c r="L23" s="634"/>
      <c r="M23" s="634"/>
      <c r="N23" s="634"/>
      <c r="O23" s="634"/>
      <c r="P23" s="634"/>
      <c r="Q23" s="635"/>
      <c r="R23" s="636">
        <v>937594</v>
      </c>
      <c r="S23" s="637"/>
      <c r="T23" s="637"/>
      <c r="U23" s="637"/>
      <c r="V23" s="637"/>
      <c r="W23" s="637"/>
      <c r="X23" s="637"/>
      <c r="Y23" s="638"/>
      <c r="Z23" s="639">
        <v>5.0999999999999996</v>
      </c>
      <c r="AA23" s="639"/>
      <c r="AB23" s="639"/>
      <c r="AC23" s="639"/>
      <c r="AD23" s="640" t="s">
        <v>122</v>
      </c>
      <c r="AE23" s="640"/>
      <c r="AF23" s="640"/>
      <c r="AG23" s="640"/>
      <c r="AH23" s="640"/>
      <c r="AI23" s="640"/>
      <c r="AJ23" s="640"/>
      <c r="AK23" s="640"/>
      <c r="AL23" s="641" t="s">
        <v>122</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v>89514</v>
      </c>
      <c r="BH23" s="637"/>
      <c r="BI23" s="637"/>
      <c r="BJ23" s="637"/>
      <c r="BK23" s="637"/>
      <c r="BL23" s="637"/>
      <c r="BM23" s="637"/>
      <c r="BN23" s="638"/>
      <c r="BO23" s="639">
        <v>4.0999999999999996</v>
      </c>
      <c r="BP23" s="639"/>
      <c r="BQ23" s="639"/>
      <c r="BR23" s="639"/>
      <c r="BS23" s="640" t="s">
        <v>122</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15">
      <c r="B24" s="633" t="s">
        <v>276</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7061947</v>
      </c>
      <c r="CS24" s="626"/>
      <c r="CT24" s="626"/>
      <c r="CU24" s="626"/>
      <c r="CV24" s="626"/>
      <c r="CW24" s="626"/>
      <c r="CX24" s="626"/>
      <c r="CY24" s="627"/>
      <c r="CZ24" s="630">
        <v>38.6</v>
      </c>
      <c r="DA24" s="631"/>
      <c r="DB24" s="631"/>
      <c r="DC24" s="647"/>
      <c r="DD24" s="668">
        <v>4993883</v>
      </c>
      <c r="DE24" s="626"/>
      <c r="DF24" s="626"/>
      <c r="DG24" s="626"/>
      <c r="DH24" s="626"/>
      <c r="DI24" s="626"/>
      <c r="DJ24" s="626"/>
      <c r="DK24" s="627"/>
      <c r="DL24" s="668">
        <v>4265351</v>
      </c>
      <c r="DM24" s="626"/>
      <c r="DN24" s="626"/>
      <c r="DO24" s="626"/>
      <c r="DP24" s="626"/>
      <c r="DQ24" s="626"/>
      <c r="DR24" s="626"/>
      <c r="DS24" s="626"/>
      <c r="DT24" s="626"/>
      <c r="DU24" s="626"/>
      <c r="DV24" s="627"/>
      <c r="DW24" s="630">
        <v>45</v>
      </c>
      <c r="DX24" s="631"/>
      <c r="DY24" s="631"/>
      <c r="DZ24" s="631"/>
      <c r="EA24" s="631"/>
      <c r="EB24" s="631"/>
      <c r="EC24" s="632"/>
    </row>
    <row r="25" spans="2:133" ht="11.25" customHeight="1" x14ac:dyDescent="0.15">
      <c r="B25" s="633" t="s">
        <v>279</v>
      </c>
      <c r="C25" s="634"/>
      <c r="D25" s="634"/>
      <c r="E25" s="634"/>
      <c r="F25" s="634"/>
      <c r="G25" s="634"/>
      <c r="H25" s="634"/>
      <c r="I25" s="634"/>
      <c r="J25" s="634"/>
      <c r="K25" s="634"/>
      <c r="L25" s="634"/>
      <c r="M25" s="634"/>
      <c r="N25" s="634"/>
      <c r="O25" s="634"/>
      <c r="P25" s="634"/>
      <c r="Q25" s="635"/>
      <c r="R25" s="636">
        <v>10415171</v>
      </c>
      <c r="S25" s="637"/>
      <c r="T25" s="637"/>
      <c r="U25" s="637"/>
      <c r="V25" s="637"/>
      <c r="W25" s="637"/>
      <c r="X25" s="637"/>
      <c r="Y25" s="638"/>
      <c r="Z25" s="639">
        <v>56.5</v>
      </c>
      <c r="AA25" s="639"/>
      <c r="AB25" s="639"/>
      <c r="AC25" s="639"/>
      <c r="AD25" s="640">
        <v>9388063</v>
      </c>
      <c r="AE25" s="640"/>
      <c r="AF25" s="640"/>
      <c r="AG25" s="640"/>
      <c r="AH25" s="640"/>
      <c r="AI25" s="640"/>
      <c r="AJ25" s="640"/>
      <c r="AK25" s="640"/>
      <c r="AL25" s="641">
        <v>99.5</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2008389</v>
      </c>
      <c r="CS25" s="669"/>
      <c r="CT25" s="669"/>
      <c r="CU25" s="669"/>
      <c r="CV25" s="669"/>
      <c r="CW25" s="669"/>
      <c r="CX25" s="669"/>
      <c r="CY25" s="670"/>
      <c r="CZ25" s="641">
        <v>11</v>
      </c>
      <c r="DA25" s="666"/>
      <c r="DB25" s="666"/>
      <c r="DC25" s="671"/>
      <c r="DD25" s="645">
        <v>1780121</v>
      </c>
      <c r="DE25" s="669"/>
      <c r="DF25" s="669"/>
      <c r="DG25" s="669"/>
      <c r="DH25" s="669"/>
      <c r="DI25" s="669"/>
      <c r="DJ25" s="669"/>
      <c r="DK25" s="670"/>
      <c r="DL25" s="645">
        <v>1535189</v>
      </c>
      <c r="DM25" s="669"/>
      <c r="DN25" s="669"/>
      <c r="DO25" s="669"/>
      <c r="DP25" s="669"/>
      <c r="DQ25" s="669"/>
      <c r="DR25" s="669"/>
      <c r="DS25" s="669"/>
      <c r="DT25" s="669"/>
      <c r="DU25" s="669"/>
      <c r="DV25" s="670"/>
      <c r="DW25" s="641">
        <v>16.2</v>
      </c>
      <c r="DX25" s="666"/>
      <c r="DY25" s="666"/>
      <c r="DZ25" s="666"/>
      <c r="EA25" s="666"/>
      <c r="EB25" s="666"/>
      <c r="EC25" s="667"/>
    </row>
    <row r="26" spans="2:133" ht="11.25" customHeight="1" x14ac:dyDescent="0.15">
      <c r="B26" s="633" t="s">
        <v>282</v>
      </c>
      <c r="C26" s="634"/>
      <c r="D26" s="634"/>
      <c r="E26" s="634"/>
      <c r="F26" s="634"/>
      <c r="G26" s="634"/>
      <c r="H26" s="634"/>
      <c r="I26" s="634"/>
      <c r="J26" s="634"/>
      <c r="K26" s="634"/>
      <c r="L26" s="634"/>
      <c r="M26" s="634"/>
      <c r="N26" s="634"/>
      <c r="O26" s="634"/>
      <c r="P26" s="634"/>
      <c r="Q26" s="635"/>
      <c r="R26" s="636">
        <v>2229</v>
      </c>
      <c r="S26" s="637"/>
      <c r="T26" s="637"/>
      <c r="U26" s="637"/>
      <c r="V26" s="637"/>
      <c r="W26" s="637"/>
      <c r="X26" s="637"/>
      <c r="Y26" s="638"/>
      <c r="Z26" s="639">
        <v>0</v>
      </c>
      <c r="AA26" s="639"/>
      <c r="AB26" s="639"/>
      <c r="AC26" s="639"/>
      <c r="AD26" s="640">
        <v>2229</v>
      </c>
      <c r="AE26" s="640"/>
      <c r="AF26" s="640"/>
      <c r="AG26" s="640"/>
      <c r="AH26" s="640"/>
      <c r="AI26" s="640"/>
      <c r="AJ26" s="640"/>
      <c r="AK26" s="640"/>
      <c r="AL26" s="641">
        <v>0</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1164473</v>
      </c>
      <c r="CS26" s="637"/>
      <c r="CT26" s="637"/>
      <c r="CU26" s="637"/>
      <c r="CV26" s="637"/>
      <c r="CW26" s="637"/>
      <c r="CX26" s="637"/>
      <c r="CY26" s="638"/>
      <c r="CZ26" s="641">
        <v>6.4</v>
      </c>
      <c r="DA26" s="666"/>
      <c r="DB26" s="666"/>
      <c r="DC26" s="671"/>
      <c r="DD26" s="645">
        <v>1027311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285</v>
      </c>
      <c r="C27" s="634"/>
      <c r="D27" s="634"/>
      <c r="E27" s="634"/>
      <c r="F27" s="634"/>
      <c r="G27" s="634"/>
      <c r="H27" s="634"/>
      <c r="I27" s="634"/>
      <c r="J27" s="634"/>
      <c r="K27" s="634"/>
      <c r="L27" s="634"/>
      <c r="M27" s="634"/>
      <c r="N27" s="634"/>
      <c r="O27" s="634"/>
      <c r="P27" s="634"/>
      <c r="Q27" s="635"/>
      <c r="R27" s="636">
        <v>113685</v>
      </c>
      <c r="S27" s="637"/>
      <c r="T27" s="637"/>
      <c r="U27" s="637"/>
      <c r="V27" s="637"/>
      <c r="W27" s="637"/>
      <c r="X27" s="637"/>
      <c r="Y27" s="638"/>
      <c r="Z27" s="639">
        <v>0.6</v>
      </c>
      <c r="AA27" s="639"/>
      <c r="AB27" s="639"/>
      <c r="AC27" s="639"/>
      <c r="AD27" s="640" t="s">
        <v>122</v>
      </c>
      <c r="AE27" s="640"/>
      <c r="AF27" s="640"/>
      <c r="AG27" s="640"/>
      <c r="AH27" s="640"/>
      <c r="AI27" s="640"/>
      <c r="AJ27" s="640"/>
      <c r="AK27" s="640"/>
      <c r="AL27" s="641" t="s">
        <v>122</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2167052</v>
      </c>
      <c r="BH27" s="637"/>
      <c r="BI27" s="637"/>
      <c r="BJ27" s="637"/>
      <c r="BK27" s="637"/>
      <c r="BL27" s="637"/>
      <c r="BM27" s="637"/>
      <c r="BN27" s="638"/>
      <c r="BO27" s="639">
        <v>100</v>
      </c>
      <c r="BP27" s="639"/>
      <c r="BQ27" s="639"/>
      <c r="BR27" s="639"/>
      <c r="BS27" s="640">
        <v>25645</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2708658</v>
      </c>
      <c r="CS27" s="669"/>
      <c r="CT27" s="669"/>
      <c r="CU27" s="669"/>
      <c r="CV27" s="669"/>
      <c r="CW27" s="669"/>
      <c r="CX27" s="669"/>
      <c r="CY27" s="670"/>
      <c r="CZ27" s="641">
        <v>14.8</v>
      </c>
      <c r="DA27" s="666"/>
      <c r="DB27" s="666"/>
      <c r="DC27" s="671"/>
      <c r="DD27" s="645">
        <v>943928</v>
      </c>
      <c r="DE27" s="669"/>
      <c r="DF27" s="669"/>
      <c r="DG27" s="669"/>
      <c r="DH27" s="669"/>
      <c r="DI27" s="669"/>
      <c r="DJ27" s="669"/>
      <c r="DK27" s="670"/>
      <c r="DL27" s="645">
        <v>460328</v>
      </c>
      <c r="DM27" s="669"/>
      <c r="DN27" s="669"/>
      <c r="DO27" s="669"/>
      <c r="DP27" s="669"/>
      <c r="DQ27" s="669"/>
      <c r="DR27" s="669"/>
      <c r="DS27" s="669"/>
      <c r="DT27" s="669"/>
      <c r="DU27" s="669"/>
      <c r="DV27" s="670"/>
      <c r="DW27" s="641">
        <v>4.9000000000000004</v>
      </c>
      <c r="DX27" s="666"/>
      <c r="DY27" s="666"/>
      <c r="DZ27" s="666"/>
      <c r="EA27" s="666"/>
      <c r="EB27" s="666"/>
      <c r="EC27" s="667"/>
    </row>
    <row r="28" spans="2:133" ht="11.25" customHeight="1" x14ac:dyDescent="0.15">
      <c r="B28" s="633" t="s">
        <v>288</v>
      </c>
      <c r="C28" s="634"/>
      <c r="D28" s="634"/>
      <c r="E28" s="634"/>
      <c r="F28" s="634"/>
      <c r="G28" s="634"/>
      <c r="H28" s="634"/>
      <c r="I28" s="634"/>
      <c r="J28" s="634"/>
      <c r="K28" s="634"/>
      <c r="L28" s="634"/>
      <c r="M28" s="634"/>
      <c r="N28" s="634"/>
      <c r="O28" s="634"/>
      <c r="P28" s="634"/>
      <c r="Q28" s="635"/>
      <c r="R28" s="636">
        <v>162566</v>
      </c>
      <c r="S28" s="637"/>
      <c r="T28" s="637"/>
      <c r="U28" s="637"/>
      <c r="V28" s="637"/>
      <c r="W28" s="637"/>
      <c r="X28" s="637"/>
      <c r="Y28" s="638"/>
      <c r="Z28" s="639">
        <v>0.9</v>
      </c>
      <c r="AA28" s="639"/>
      <c r="AB28" s="639"/>
      <c r="AC28" s="639"/>
      <c r="AD28" s="640">
        <v>15979</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2344900</v>
      </c>
      <c r="CS28" s="637"/>
      <c r="CT28" s="637"/>
      <c r="CU28" s="637"/>
      <c r="CV28" s="637"/>
      <c r="CW28" s="637"/>
      <c r="CX28" s="637"/>
      <c r="CY28" s="638"/>
      <c r="CZ28" s="641">
        <v>12.8</v>
      </c>
      <c r="DA28" s="666"/>
      <c r="DB28" s="666"/>
      <c r="DC28" s="671"/>
      <c r="DD28" s="645">
        <v>2269834</v>
      </c>
      <c r="DE28" s="637"/>
      <c r="DF28" s="637"/>
      <c r="DG28" s="637"/>
      <c r="DH28" s="637"/>
      <c r="DI28" s="637"/>
      <c r="DJ28" s="637"/>
      <c r="DK28" s="638"/>
      <c r="DL28" s="645">
        <v>2269834</v>
      </c>
      <c r="DM28" s="637"/>
      <c r="DN28" s="637"/>
      <c r="DO28" s="637"/>
      <c r="DP28" s="637"/>
      <c r="DQ28" s="637"/>
      <c r="DR28" s="637"/>
      <c r="DS28" s="637"/>
      <c r="DT28" s="637"/>
      <c r="DU28" s="637"/>
      <c r="DV28" s="638"/>
      <c r="DW28" s="641">
        <v>23.9</v>
      </c>
      <c r="DX28" s="666"/>
      <c r="DY28" s="666"/>
      <c r="DZ28" s="666"/>
      <c r="EA28" s="666"/>
      <c r="EB28" s="666"/>
      <c r="EC28" s="667"/>
    </row>
    <row r="29" spans="2:133" ht="11.25" customHeight="1" x14ac:dyDescent="0.15">
      <c r="B29" s="633" t="s">
        <v>290</v>
      </c>
      <c r="C29" s="634"/>
      <c r="D29" s="634"/>
      <c r="E29" s="634"/>
      <c r="F29" s="634"/>
      <c r="G29" s="634"/>
      <c r="H29" s="634"/>
      <c r="I29" s="634"/>
      <c r="J29" s="634"/>
      <c r="K29" s="634"/>
      <c r="L29" s="634"/>
      <c r="M29" s="634"/>
      <c r="N29" s="634"/>
      <c r="O29" s="634"/>
      <c r="P29" s="634"/>
      <c r="Q29" s="635"/>
      <c r="R29" s="636">
        <v>63843</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291</v>
      </c>
      <c r="CE29" s="675"/>
      <c r="CF29" s="633" t="s">
        <v>66</v>
      </c>
      <c r="CG29" s="634"/>
      <c r="CH29" s="634"/>
      <c r="CI29" s="634"/>
      <c r="CJ29" s="634"/>
      <c r="CK29" s="634"/>
      <c r="CL29" s="634"/>
      <c r="CM29" s="634"/>
      <c r="CN29" s="634"/>
      <c r="CO29" s="634"/>
      <c r="CP29" s="634"/>
      <c r="CQ29" s="635"/>
      <c r="CR29" s="636">
        <v>2344869</v>
      </c>
      <c r="CS29" s="669"/>
      <c r="CT29" s="669"/>
      <c r="CU29" s="669"/>
      <c r="CV29" s="669"/>
      <c r="CW29" s="669"/>
      <c r="CX29" s="669"/>
      <c r="CY29" s="670"/>
      <c r="CZ29" s="641">
        <v>12.8</v>
      </c>
      <c r="DA29" s="666"/>
      <c r="DB29" s="666"/>
      <c r="DC29" s="671"/>
      <c r="DD29" s="645">
        <v>2269803</v>
      </c>
      <c r="DE29" s="669"/>
      <c r="DF29" s="669"/>
      <c r="DG29" s="669"/>
      <c r="DH29" s="669"/>
      <c r="DI29" s="669"/>
      <c r="DJ29" s="669"/>
      <c r="DK29" s="670"/>
      <c r="DL29" s="645">
        <v>2269803</v>
      </c>
      <c r="DM29" s="669"/>
      <c r="DN29" s="669"/>
      <c r="DO29" s="669"/>
      <c r="DP29" s="669"/>
      <c r="DQ29" s="669"/>
      <c r="DR29" s="669"/>
      <c r="DS29" s="669"/>
      <c r="DT29" s="669"/>
      <c r="DU29" s="669"/>
      <c r="DV29" s="670"/>
      <c r="DW29" s="641">
        <v>23.9</v>
      </c>
      <c r="DX29" s="666"/>
      <c r="DY29" s="666"/>
      <c r="DZ29" s="666"/>
      <c r="EA29" s="666"/>
      <c r="EB29" s="666"/>
      <c r="EC29" s="667"/>
    </row>
    <row r="30" spans="2:133" ht="11.25" customHeight="1" x14ac:dyDescent="0.15">
      <c r="B30" s="633" t="s">
        <v>292</v>
      </c>
      <c r="C30" s="634"/>
      <c r="D30" s="634"/>
      <c r="E30" s="634"/>
      <c r="F30" s="634"/>
      <c r="G30" s="634"/>
      <c r="H30" s="634"/>
      <c r="I30" s="634"/>
      <c r="J30" s="634"/>
      <c r="K30" s="634"/>
      <c r="L30" s="634"/>
      <c r="M30" s="634"/>
      <c r="N30" s="634"/>
      <c r="O30" s="634"/>
      <c r="P30" s="634"/>
      <c r="Q30" s="635"/>
      <c r="R30" s="636">
        <v>2364229</v>
      </c>
      <c r="S30" s="637"/>
      <c r="T30" s="637"/>
      <c r="U30" s="637"/>
      <c r="V30" s="637"/>
      <c r="W30" s="637"/>
      <c r="X30" s="637"/>
      <c r="Y30" s="638"/>
      <c r="Z30" s="639">
        <v>12.8</v>
      </c>
      <c r="AA30" s="639"/>
      <c r="AB30" s="639"/>
      <c r="AC30" s="639"/>
      <c r="AD30" s="640" t="s">
        <v>122</v>
      </c>
      <c r="AE30" s="640"/>
      <c r="AF30" s="640"/>
      <c r="AG30" s="640"/>
      <c r="AH30" s="640"/>
      <c r="AI30" s="640"/>
      <c r="AJ30" s="640"/>
      <c r="AK30" s="640"/>
      <c r="AL30" s="641" t="s">
        <v>122</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2"/>
      <c r="BI30" s="672"/>
      <c r="BJ30" s="672"/>
      <c r="BK30" s="672"/>
      <c r="BL30" s="672"/>
      <c r="BM30" s="672"/>
      <c r="BN30" s="672"/>
      <c r="BO30" s="672"/>
      <c r="BP30" s="672"/>
      <c r="BQ30" s="673"/>
      <c r="BR30" s="618" t="s">
        <v>294</v>
      </c>
      <c r="BS30" s="672"/>
      <c r="BT30" s="672"/>
      <c r="BU30" s="672"/>
      <c r="BV30" s="672"/>
      <c r="BW30" s="672"/>
      <c r="BX30" s="672"/>
      <c r="BY30" s="672"/>
      <c r="BZ30" s="672"/>
      <c r="CA30" s="672"/>
      <c r="CB30" s="673"/>
      <c r="CD30" s="676"/>
      <c r="CE30" s="677"/>
      <c r="CF30" s="633" t="s">
        <v>295</v>
      </c>
      <c r="CG30" s="634"/>
      <c r="CH30" s="634"/>
      <c r="CI30" s="634"/>
      <c r="CJ30" s="634"/>
      <c r="CK30" s="634"/>
      <c r="CL30" s="634"/>
      <c r="CM30" s="634"/>
      <c r="CN30" s="634"/>
      <c r="CO30" s="634"/>
      <c r="CP30" s="634"/>
      <c r="CQ30" s="635"/>
      <c r="CR30" s="636">
        <v>2256891</v>
      </c>
      <c r="CS30" s="637"/>
      <c r="CT30" s="637"/>
      <c r="CU30" s="637"/>
      <c r="CV30" s="637"/>
      <c r="CW30" s="637"/>
      <c r="CX30" s="637"/>
      <c r="CY30" s="638"/>
      <c r="CZ30" s="641">
        <v>12.3</v>
      </c>
      <c r="DA30" s="666"/>
      <c r="DB30" s="666"/>
      <c r="DC30" s="671"/>
      <c r="DD30" s="645">
        <v>2186285</v>
      </c>
      <c r="DE30" s="637"/>
      <c r="DF30" s="637"/>
      <c r="DG30" s="637"/>
      <c r="DH30" s="637"/>
      <c r="DI30" s="637"/>
      <c r="DJ30" s="637"/>
      <c r="DK30" s="638"/>
      <c r="DL30" s="645">
        <v>2186285</v>
      </c>
      <c r="DM30" s="637"/>
      <c r="DN30" s="637"/>
      <c r="DO30" s="637"/>
      <c r="DP30" s="637"/>
      <c r="DQ30" s="637"/>
      <c r="DR30" s="637"/>
      <c r="DS30" s="637"/>
      <c r="DT30" s="637"/>
      <c r="DU30" s="637"/>
      <c r="DV30" s="638"/>
      <c r="DW30" s="641">
        <v>23.1</v>
      </c>
      <c r="DX30" s="666"/>
      <c r="DY30" s="666"/>
      <c r="DZ30" s="666"/>
      <c r="EA30" s="666"/>
      <c r="EB30" s="666"/>
      <c r="EC30" s="667"/>
    </row>
    <row r="31" spans="2:133" ht="11.25" customHeight="1" x14ac:dyDescent="0.15">
      <c r="B31" s="649" t="s">
        <v>296</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4" t="s">
        <v>297</v>
      </c>
      <c r="AQ31" s="685"/>
      <c r="AR31" s="685"/>
      <c r="AS31" s="685"/>
      <c r="AT31" s="690" t="s">
        <v>298</v>
      </c>
      <c r="AU31" s="212"/>
      <c r="AV31" s="212"/>
      <c r="AW31" s="212"/>
      <c r="AX31" s="622" t="s">
        <v>176</v>
      </c>
      <c r="AY31" s="623"/>
      <c r="AZ31" s="623"/>
      <c r="BA31" s="623"/>
      <c r="BB31" s="623"/>
      <c r="BC31" s="623"/>
      <c r="BD31" s="623"/>
      <c r="BE31" s="623"/>
      <c r="BF31" s="624"/>
      <c r="BG31" s="683">
        <v>99.1</v>
      </c>
      <c r="BH31" s="680"/>
      <c r="BI31" s="680"/>
      <c r="BJ31" s="680"/>
      <c r="BK31" s="680"/>
      <c r="BL31" s="680"/>
      <c r="BM31" s="631">
        <v>96.4</v>
      </c>
      <c r="BN31" s="680"/>
      <c r="BO31" s="680"/>
      <c r="BP31" s="680"/>
      <c r="BQ31" s="681"/>
      <c r="BR31" s="683">
        <v>99.2</v>
      </c>
      <c r="BS31" s="680"/>
      <c r="BT31" s="680"/>
      <c r="BU31" s="680"/>
      <c r="BV31" s="680"/>
      <c r="BW31" s="680"/>
      <c r="BX31" s="631">
        <v>96.4</v>
      </c>
      <c r="BY31" s="680"/>
      <c r="BZ31" s="680"/>
      <c r="CA31" s="680"/>
      <c r="CB31" s="681"/>
      <c r="CD31" s="676"/>
      <c r="CE31" s="677"/>
      <c r="CF31" s="633" t="s">
        <v>299</v>
      </c>
      <c r="CG31" s="634"/>
      <c r="CH31" s="634"/>
      <c r="CI31" s="634"/>
      <c r="CJ31" s="634"/>
      <c r="CK31" s="634"/>
      <c r="CL31" s="634"/>
      <c r="CM31" s="634"/>
      <c r="CN31" s="634"/>
      <c r="CO31" s="634"/>
      <c r="CP31" s="634"/>
      <c r="CQ31" s="635"/>
      <c r="CR31" s="636">
        <v>87978</v>
      </c>
      <c r="CS31" s="669"/>
      <c r="CT31" s="669"/>
      <c r="CU31" s="669"/>
      <c r="CV31" s="669"/>
      <c r="CW31" s="669"/>
      <c r="CX31" s="669"/>
      <c r="CY31" s="670"/>
      <c r="CZ31" s="641">
        <v>0.5</v>
      </c>
      <c r="DA31" s="666"/>
      <c r="DB31" s="666"/>
      <c r="DC31" s="671"/>
      <c r="DD31" s="645">
        <v>83518</v>
      </c>
      <c r="DE31" s="669"/>
      <c r="DF31" s="669"/>
      <c r="DG31" s="669"/>
      <c r="DH31" s="669"/>
      <c r="DI31" s="669"/>
      <c r="DJ31" s="669"/>
      <c r="DK31" s="670"/>
      <c r="DL31" s="645">
        <v>83518</v>
      </c>
      <c r="DM31" s="669"/>
      <c r="DN31" s="669"/>
      <c r="DO31" s="669"/>
      <c r="DP31" s="669"/>
      <c r="DQ31" s="669"/>
      <c r="DR31" s="669"/>
      <c r="DS31" s="669"/>
      <c r="DT31" s="669"/>
      <c r="DU31" s="669"/>
      <c r="DV31" s="670"/>
      <c r="DW31" s="641">
        <v>0.9</v>
      </c>
      <c r="DX31" s="666"/>
      <c r="DY31" s="666"/>
      <c r="DZ31" s="666"/>
      <c r="EA31" s="666"/>
      <c r="EB31" s="666"/>
      <c r="EC31" s="667"/>
    </row>
    <row r="32" spans="2:133" ht="11.25" customHeight="1" x14ac:dyDescent="0.15">
      <c r="B32" s="633" t="s">
        <v>300</v>
      </c>
      <c r="C32" s="634"/>
      <c r="D32" s="634"/>
      <c r="E32" s="634"/>
      <c r="F32" s="634"/>
      <c r="G32" s="634"/>
      <c r="H32" s="634"/>
      <c r="I32" s="634"/>
      <c r="J32" s="634"/>
      <c r="K32" s="634"/>
      <c r="L32" s="634"/>
      <c r="M32" s="634"/>
      <c r="N32" s="634"/>
      <c r="O32" s="634"/>
      <c r="P32" s="634"/>
      <c r="Q32" s="635"/>
      <c r="R32" s="636">
        <v>1583625</v>
      </c>
      <c r="S32" s="637"/>
      <c r="T32" s="637"/>
      <c r="U32" s="637"/>
      <c r="V32" s="637"/>
      <c r="W32" s="637"/>
      <c r="X32" s="637"/>
      <c r="Y32" s="638"/>
      <c r="Z32" s="639">
        <v>8.6</v>
      </c>
      <c r="AA32" s="639"/>
      <c r="AB32" s="639"/>
      <c r="AC32" s="639"/>
      <c r="AD32" s="640" t="s">
        <v>122</v>
      </c>
      <c r="AE32" s="640"/>
      <c r="AF32" s="640"/>
      <c r="AG32" s="640"/>
      <c r="AH32" s="640"/>
      <c r="AI32" s="640"/>
      <c r="AJ32" s="640"/>
      <c r="AK32" s="640"/>
      <c r="AL32" s="641" t="s">
        <v>122</v>
      </c>
      <c r="AM32" s="642"/>
      <c r="AN32" s="642"/>
      <c r="AO32" s="643"/>
      <c r="AP32" s="686"/>
      <c r="AQ32" s="687"/>
      <c r="AR32" s="687"/>
      <c r="AS32" s="687"/>
      <c r="AT32" s="691"/>
      <c r="AU32" s="208" t="s">
        <v>301</v>
      </c>
      <c r="AX32" s="633" t="s">
        <v>302</v>
      </c>
      <c r="AY32" s="634"/>
      <c r="AZ32" s="634"/>
      <c r="BA32" s="634"/>
      <c r="BB32" s="634"/>
      <c r="BC32" s="634"/>
      <c r="BD32" s="634"/>
      <c r="BE32" s="634"/>
      <c r="BF32" s="635"/>
      <c r="BG32" s="693">
        <v>99.3</v>
      </c>
      <c r="BH32" s="669"/>
      <c r="BI32" s="669"/>
      <c r="BJ32" s="669"/>
      <c r="BK32" s="669"/>
      <c r="BL32" s="669"/>
      <c r="BM32" s="642">
        <v>97.8</v>
      </c>
      <c r="BN32" s="669"/>
      <c r="BO32" s="669"/>
      <c r="BP32" s="669"/>
      <c r="BQ32" s="682"/>
      <c r="BR32" s="693">
        <v>99.4</v>
      </c>
      <c r="BS32" s="669"/>
      <c r="BT32" s="669"/>
      <c r="BU32" s="669"/>
      <c r="BV32" s="669"/>
      <c r="BW32" s="669"/>
      <c r="BX32" s="642">
        <v>97.9</v>
      </c>
      <c r="BY32" s="669"/>
      <c r="BZ32" s="669"/>
      <c r="CA32" s="669"/>
      <c r="CB32" s="682"/>
      <c r="CD32" s="678"/>
      <c r="CE32" s="679"/>
      <c r="CF32" s="633" t="s">
        <v>303</v>
      </c>
      <c r="CG32" s="634"/>
      <c r="CH32" s="634"/>
      <c r="CI32" s="634"/>
      <c r="CJ32" s="634"/>
      <c r="CK32" s="634"/>
      <c r="CL32" s="634"/>
      <c r="CM32" s="634"/>
      <c r="CN32" s="634"/>
      <c r="CO32" s="634"/>
      <c r="CP32" s="634"/>
      <c r="CQ32" s="635"/>
      <c r="CR32" s="636">
        <v>31</v>
      </c>
      <c r="CS32" s="637"/>
      <c r="CT32" s="637"/>
      <c r="CU32" s="637"/>
      <c r="CV32" s="637"/>
      <c r="CW32" s="637"/>
      <c r="CX32" s="637"/>
      <c r="CY32" s="638"/>
      <c r="CZ32" s="641">
        <v>0</v>
      </c>
      <c r="DA32" s="666"/>
      <c r="DB32" s="666"/>
      <c r="DC32" s="671"/>
      <c r="DD32" s="645">
        <v>31</v>
      </c>
      <c r="DE32" s="637"/>
      <c r="DF32" s="637"/>
      <c r="DG32" s="637"/>
      <c r="DH32" s="637"/>
      <c r="DI32" s="637"/>
      <c r="DJ32" s="637"/>
      <c r="DK32" s="638"/>
      <c r="DL32" s="645">
        <v>31</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304</v>
      </c>
      <c r="C33" s="634"/>
      <c r="D33" s="634"/>
      <c r="E33" s="634"/>
      <c r="F33" s="634"/>
      <c r="G33" s="634"/>
      <c r="H33" s="634"/>
      <c r="I33" s="634"/>
      <c r="J33" s="634"/>
      <c r="K33" s="634"/>
      <c r="L33" s="634"/>
      <c r="M33" s="634"/>
      <c r="N33" s="634"/>
      <c r="O33" s="634"/>
      <c r="P33" s="634"/>
      <c r="Q33" s="635"/>
      <c r="R33" s="636">
        <v>40746</v>
      </c>
      <c r="S33" s="637"/>
      <c r="T33" s="637"/>
      <c r="U33" s="637"/>
      <c r="V33" s="637"/>
      <c r="W33" s="637"/>
      <c r="X33" s="637"/>
      <c r="Y33" s="638"/>
      <c r="Z33" s="639">
        <v>0.2</v>
      </c>
      <c r="AA33" s="639"/>
      <c r="AB33" s="639"/>
      <c r="AC33" s="639"/>
      <c r="AD33" s="640">
        <v>30737</v>
      </c>
      <c r="AE33" s="640"/>
      <c r="AF33" s="640"/>
      <c r="AG33" s="640"/>
      <c r="AH33" s="640"/>
      <c r="AI33" s="640"/>
      <c r="AJ33" s="640"/>
      <c r="AK33" s="640"/>
      <c r="AL33" s="641">
        <v>0.3</v>
      </c>
      <c r="AM33" s="642"/>
      <c r="AN33" s="642"/>
      <c r="AO33" s="643"/>
      <c r="AP33" s="688"/>
      <c r="AQ33" s="689"/>
      <c r="AR33" s="689"/>
      <c r="AS33" s="689"/>
      <c r="AT33" s="692"/>
      <c r="AU33" s="213"/>
      <c r="AV33" s="213"/>
      <c r="AW33" s="213"/>
      <c r="AX33" s="657" t="s">
        <v>305</v>
      </c>
      <c r="AY33" s="658"/>
      <c r="AZ33" s="658"/>
      <c r="BA33" s="658"/>
      <c r="BB33" s="658"/>
      <c r="BC33" s="658"/>
      <c r="BD33" s="658"/>
      <c r="BE33" s="658"/>
      <c r="BF33" s="659"/>
      <c r="BG33" s="694">
        <v>98.7</v>
      </c>
      <c r="BH33" s="695"/>
      <c r="BI33" s="695"/>
      <c r="BJ33" s="695"/>
      <c r="BK33" s="695"/>
      <c r="BL33" s="695"/>
      <c r="BM33" s="696">
        <v>94</v>
      </c>
      <c r="BN33" s="695"/>
      <c r="BO33" s="695"/>
      <c r="BP33" s="695"/>
      <c r="BQ33" s="697"/>
      <c r="BR33" s="694">
        <v>98.7</v>
      </c>
      <c r="BS33" s="695"/>
      <c r="BT33" s="695"/>
      <c r="BU33" s="695"/>
      <c r="BV33" s="695"/>
      <c r="BW33" s="695"/>
      <c r="BX33" s="696">
        <v>93.9</v>
      </c>
      <c r="BY33" s="695"/>
      <c r="BZ33" s="695"/>
      <c r="CA33" s="695"/>
      <c r="CB33" s="697"/>
      <c r="CD33" s="633" t="s">
        <v>306</v>
      </c>
      <c r="CE33" s="634"/>
      <c r="CF33" s="634"/>
      <c r="CG33" s="634"/>
      <c r="CH33" s="634"/>
      <c r="CI33" s="634"/>
      <c r="CJ33" s="634"/>
      <c r="CK33" s="634"/>
      <c r="CL33" s="634"/>
      <c r="CM33" s="634"/>
      <c r="CN33" s="634"/>
      <c r="CO33" s="634"/>
      <c r="CP33" s="634"/>
      <c r="CQ33" s="635"/>
      <c r="CR33" s="636">
        <v>9597924</v>
      </c>
      <c r="CS33" s="669"/>
      <c r="CT33" s="669"/>
      <c r="CU33" s="669"/>
      <c r="CV33" s="669"/>
      <c r="CW33" s="669"/>
      <c r="CX33" s="669"/>
      <c r="CY33" s="670"/>
      <c r="CZ33" s="641">
        <v>52.5</v>
      </c>
      <c r="DA33" s="666"/>
      <c r="DB33" s="666"/>
      <c r="DC33" s="671"/>
      <c r="DD33" s="645">
        <v>6432909</v>
      </c>
      <c r="DE33" s="669"/>
      <c r="DF33" s="669"/>
      <c r="DG33" s="669"/>
      <c r="DH33" s="669"/>
      <c r="DI33" s="669"/>
      <c r="DJ33" s="669"/>
      <c r="DK33" s="670"/>
      <c r="DL33" s="645">
        <v>3408730</v>
      </c>
      <c r="DM33" s="669"/>
      <c r="DN33" s="669"/>
      <c r="DO33" s="669"/>
      <c r="DP33" s="669"/>
      <c r="DQ33" s="669"/>
      <c r="DR33" s="669"/>
      <c r="DS33" s="669"/>
      <c r="DT33" s="669"/>
      <c r="DU33" s="669"/>
      <c r="DV33" s="670"/>
      <c r="DW33" s="641">
        <v>36</v>
      </c>
      <c r="DX33" s="666"/>
      <c r="DY33" s="666"/>
      <c r="DZ33" s="666"/>
      <c r="EA33" s="666"/>
      <c r="EB33" s="666"/>
      <c r="EC33" s="667"/>
    </row>
    <row r="34" spans="2:133" ht="11.25" customHeight="1" x14ac:dyDescent="0.15">
      <c r="B34" s="633" t="s">
        <v>307</v>
      </c>
      <c r="C34" s="634"/>
      <c r="D34" s="634"/>
      <c r="E34" s="634"/>
      <c r="F34" s="634"/>
      <c r="G34" s="634"/>
      <c r="H34" s="634"/>
      <c r="I34" s="634"/>
      <c r="J34" s="634"/>
      <c r="K34" s="634"/>
      <c r="L34" s="634"/>
      <c r="M34" s="634"/>
      <c r="N34" s="634"/>
      <c r="O34" s="634"/>
      <c r="P34" s="634"/>
      <c r="Q34" s="635"/>
      <c r="R34" s="636">
        <v>657900</v>
      </c>
      <c r="S34" s="637"/>
      <c r="T34" s="637"/>
      <c r="U34" s="637"/>
      <c r="V34" s="637"/>
      <c r="W34" s="637"/>
      <c r="X34" s="637"/>
      <c r="Y34" s="638"/>
      <c r="Z34" s="639">
        <v>3.6</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308</v>
      </c>
      <c r="CE34" s="634"/>
      <c r="CF34" s="634"/>
      <c r="CG34" s="634"/>
      <c r="CH34" s="634"/>
      <c r="CI34" s="634"/>
      <c r="CJ34" s="634"/>
      <c r="CK34" s="634"/>
      <c r="CL34" s="634"/>
      <c r="CM34" s="634"/>
      <c r="CN34" s="634"/>
      <c r="CO34" s="634"/>
      <c r="CP34" s="634"/>
      <c r="CQ34" s="635"/>
      <c r="CR34" s="636">
        <v>2443534</v>
      </c>
      <c r="CS34" s="637"/>
      <c r="CT34" s="637"/>
      <c r="CU34" s="637"/>
      <c r="CV34" s="637"/>
      <c r="CW34" s="637"/>
      <c r="CX34" s="637"/>
      <c r="CY34" s="638"/>
      <c r="CZ34" s="641">
        <v>13.4</v>
      </c>
      <c r="DA34" s="666"/>
      <c r="DB34" s="666"/>
      <c r="DC34" s="671"/>
      <c r="DD34" s="645">
        <v>1583466</v>
      </c>
      <c r="DE34" s="637"/>
      <c r="DF34" s="637"/>
      <c r="DG34" s="637"/>
      <c r="DH34" s="637"/>
      <c r="DI34" s="637"/>
      <c r="DJ34" s="637"/>
      <c r="DK34" s="638"/>
      <c r="DL34" s="645">
        <v>1161663</v>
      </c>
      <c r="DM34" s="637"/>
      <c r="DN34" s="637"/>
      <c r="DO34" s="637"/>
      <c r="DP34" s="637"/>
      <c r="DQ34" s="637"/>
      <c r="DR34" s="637"/>
      <c r="DS34" s="637"/>
      <c r="DT34" s="637"/>
      <c r="DU34" s="637"/>
      <c r="DV34" s="638"/>
      <c r="DW34" s="641">
        <v>12.3</v>
      </c>
      <c r="DX34" s="666"/>
      <c r="DY34" s="666"/>
      <c r="DZ34" s="666"/>
      <c r="EA34" s="666"/>
      <c r="EB34" s="666"/>
      <c r="EC34" s="667"/>
    </row>
    <row r="35" spans="2:133" ht="11.25" customHeight="1" x14ac:dyDescent="0.15">
      <c r="B35" s="633" t="s">
        <v>309</v>
      </c>
      <c r="C35" s="634"/>
      <c r="D35" s="634"/>
      <c r="E35" s="634"/>
      <c r="F35" s="634"/>
      <c r="G35" s="634"/>
      <c r="H35" s="634"/>
      <c r="I35" s="634"/>
      <c r="J35" s="634"/>
      <c r="K35" s="634"/>
      <c r="L35" s="634"/>
      <c r="M35" s="634"/>
      <c r="N35" s="634"/>
      <c r="O35" s="634"/>
      <c r="P35" s="634"/>
      <c r="Q35" s="635"/>
      <c r="R35" s="636">
        <v>618048</v>
      </c>
      <c r="S35" s="637"/>
      <c r="T35" s="637"/>
      <c r="U35" s="637"/>
      <c r="V35" s="637"/>
      <c r="W35" s="637"/>
      <c r="X35" s="637"/>
      <c r="Y35" s="638"/>
      <c r="Z35" s="639">
        <v>3.4</v>
      </c>
      <c r="AA35" s="639"/>
      <c r="AB35" s="639"/>
      <c r="AC35" s="639"/>
      <c r="AD35" s="640" t="s">
        <v>122</v>
      </c>
      <c r="AE35" s="640"/>
      <c r="AF35" s="640"/>
      <c r="AG35" s="640"/>
      <c r="AH35" s="640"/>
      <c r="AI35" s="640"/>
      <c r="AJ35" s="640"/>
      <c r="AK35" s="640"/>
      <c r="AL35" s="641" t="s">
        <v>122</v>
      </c>
      <c r="AM35" s="642"/>
      <c r="AN35" s="642"/>
      <c r="AO35" s="643"/>
      <c r="AP35" s="218"/>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610369</v>
      </c>
      <c r="CS35" s="669"/>
      <c r="CT35" s="669"/>
      <c r="CU35" s="669"/>
      <c r="CV35" s="669"/>
      <c r="CW35" s="669"/>
      <c r="CX35" s="669"/>
      <c r="CY35" s="670"/>
      <c r="CZ35" s="641">
        <v>3.3</v>
      </c>
      <c r="DA35" s="666"/>
      <c r="DB35" s="666"/>
      <c r="DC35" s="671"/>
      <c r="DD35" s="645">
        <v>574928</v>
      </c>
      <c r="DE35" s="669"/>
      <c r="DF35" s="669"/>
      <c r="DG35" s="669"/>
      <c r="DH35" s="669"/>
      <c r="DI35" s="669"/>
      <c r="DJ35" s="669"/>
      <c r="DK35" s="670"/>
      <c r="DL35" s="645">
        <v>538534</v>
      </c>
      <c r="DM35" s="669"/>
      <c r="DN35" s="669"/>
      <c r="DO35" s="669"/>
      <c r="DP35" s="669"/>
      <c r="DQ35" s="669"/>
      <c r="DR35" s="669"/>
      <c r="DS35" s="669"/>
      <c r="DT35" s="669"/>
      <c r="DU35" s="669"/>
      <c r="DV35" s="670"/>
      <c r="DW35" s="641">
        <v>5.7</v>
      </c>
      <c r="DX35" s="666"/>
      <c r="DY35" s="666"/>
      <c r="DZ35" s="666"/>
      <c r="EA35" s="666"/>
      <c r="EB35" s="666"/>
      <c r="EC35" s="667"/>
    </row>
    <row r="36" spans="2:133" ht="11.25" customHeight="1" x14ac:dyDescent="0.15">
      <c r="B36" s="633" t="s">
        <v>313</v>
      </c>
      <c r="C36" s="634"/>
      <c r="D36" s="634"/>
      <c r="E36" s="634"/>
      <c r="F36" s="634"/>
      <c r="G36" s="634"/>
      <c r="H36" s="634"/>
      <c r="I36" s="634"/>
      <c r="J36" s="634"/>
      <c r="K36" s="634"/>
      <c r="L36" s="634"/>
      <c r="M36" s="634"/>
      <c r="N36" s="634"/>
      <c r="O36" s="634"/>
      <c r="P36" s="634"/>
      <c r="Q36" s="635"/>
      <c r="R36" s="636">
        <v>133310</v>
      </c>
      <c r="S36" s="637"/>
      <c r="T36" s="637"/>
      <c r="U36" s="637"/>
      <c r="V36" s="637"/>
      <c r="W36" s="637"/>
      <c r="X36" s="637"/>
      <c r="Y36" s="638"/>
      <c r="Z36" s="639">
        <v>0.7</v>
      </c>
      <c r="AA36" s="639"/>
      <c r="AB36" s="639"/>
      <c r="AC36" s="639"/>
      <c r="AD36" s="640" t="s">
        <v>122</v>
      </c>
      <c r="AE36" s="640"/>
      <c r="AF36" s="640"/>
      <c r="AG36" s="640"/>
      <c r="AH36" s="640"/>
      <c r="AI36" s="640"/>
      <c r="AJ36" s="640"/>
      <c r="AK36" s="640"/>
      <c r="AL36" s="641" t="s">
        <v>122</v>
      </c>
      <c r="AM36" s="642"/>
      <c r="AN36" s="642"/>
      <c r="AO36" s="643"/>
      <c r="AP36" s="218"/>
      <c r="AQ36" s="702" t="s">
        <v>314</v>
      </c>
      <c r="AR36" s="703"/>
      <c r="AS36" s="703"/>
      <c r="AT36" s="703"/>
      <c r="AU36" s="703"/>
      <c r="AV36" s="703"/>
      <c r="AW36" s="703"/>
      <c r="AX36" s="703"/>
      <c r="AY36" s="704"/>
      <c r="AZ36" s="625">
        <v>2714559</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4720</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3716136</v>
      </c>
      <c r="CS36" s="637"/>
      <c r="CT36" s="637"/>
      <c r="CU36" s="637"/>
      <c r="CV36" s="637"/>
      <c r="CW36" s="637"/>
      <c r="CX36" s="637"/>
      <c r="CY36" s="638"/>
      <c r="CZ36" s="641">
        <v>20.3</v>
      </c>
      <c r="DA36" s="666"/>
      <c r="DB36" s="666"/>
      <c r="DC36" s="671"/>
      <c r="DD36" s="645">
        <v>2387034</v>
      </c>
      <c r="DE36" s="637"/>
      <c r="DF36" s="637"/>
      <c r="DG36" s="637"/>
      <c r="DH36" s="637"/>
      <c r="DI36" s="637"/>
      <c r="DJ36" s="637"/>
      <c r="DK36" s="638"/>
      <c r="DL36" s="645">
        <v>909928</v>
      </c>
      <c r="DM36" s="637"/>
      <c r="DN36" s="637"/>
      <c r="DO36" s="637"/>
      <c r="DP36" s="637"/>
      <c r="DQ36" s="637"/>
      <c r="DR36" s="637"/>
      <c r="DS36" s="637"/>
      <c r="DT36" s="637"/>
      <c r="DU36" s="637"/>
      <c r="DV36" s="638"/>
      <c r="DW36" s="641">
        <v>9.6</v>
      </c>
      <c r="DX36" s="666"/>
      <c r="DY36" s="666"/>
      <c r="DZ36" s="666"/>
      <c r="EA36" s="666"/>
      <c r="EB36" s="666"/>
      <c r="EC36" s="667"/>
    </row>
    <row r="37" spans="2:133" ht="11.25" customHeight="1" x14ac:dyDescent="0.15">
      <c r="B37" s="633" t="s">
        <v>317</v>
      </c>
      <c r="C37" s="634"/>
      <c r="D37" s="634"/>
      <c r="E37" s="634"/>
      <c r="F37" s="634"/>
      <c r="G37" s="634"/>
      <c r="H37" s="634"/>
      <c r="I37" s="634"/>
      <c r="J37" s="634"/>
      <c r="K37" s="634"/>
      <c r="L37" s="634"/>
      <c r="M37" s="634"/>
      <c r="N37" s="634"/>
      <c r="O37" s="634"/>
      <c r="P37" s="634"/>
      <c r="Q37" s="635"/>
      <c r="R37" s="636">
        <v>739056</v>
      </c>
      <c r="S37" s="637"/>
      <c r="T37" s="637"/>
      <c r="U37" s="637"/>
      <c r="V37" s="637"/>
      <c r="W37" s="637"/>
      <c r="X37" s="637"/>
      <c r="Y37" s="638"/>
      <c r="Z37" s="639">
        <v>4</v>
      </c>
      <c r="AA37" s="639"/>
      <c r="AB37" s="639"/>
      <c r="AC37" s="639"/>
      <c r="AD37" s="640">
        <v>4</v>
      </c>
      <c r="AE37" s="640"/>
      <c r="AF37" s="640"/>
      <c r="AG37" s="640"/>
      <c r="AH37" s="640"/>
      <c r="AI37" s="640"/>
      <c r="AJ37" s="640"/>
      <c r="AK37" s="640"/>
      <c r="AL37" s="641">
        <v>0</v>
      </c>
      <c r="AM37" s="642"/>
      <c r="AN37" s="642"/>
      <c r="AO37" s="643"/>
      <c r="AQ37" s="699" t="s">
        <v>318</v>
      </c>
      <c r="AR37" s="700"/>
      <c r="AS37" s="700"/>
      <c r="AT37" s="700"/>
      <c r="AU37" s="700"/>
      <c r="AV37" s="700"/>
      <c r="AW37" s="700"/>
      <c r="AX37" s="700"/>
      <c r="AY37" s="701"/>
      <c r="AZ37" s="636">
        <v>1012615</v>
      </c>
      <c r="BA37" s="637"/>
      <c r="BB37" s="637"/>
      <c r="BC37" s="637"/>
      <c r="BD37" s="669"/>
      <c r="BE37" s="669"/>
      <c r="BF37" s="682"/>
      <c r="BG37" s="633" t="s">
        <v>319</v>
      </c>
      <c r="BH37" s="634"/>
      <c r="BI37" s="634"/>
      <c r="BJ37" s="634"/>
      <c r="BK37" s="634"/>
      <c r="BL37" s="634"/>
      <c r="BM37" s="634"/>
      <c r="BN37" s="634"/>
      <c r="BO37" s="634"/>
      <c r="BP37" s="634"/>
      <c r="BQ37" s="634"/>
      <c r="BR37" s="634"/>
      <c r="BS37" s="634"/>
      <c r="BT37" s="634"/>
      <c r="BU37" s="635"/>
      <c r="BV37" s="636">
        <v>-25489</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1041448</v>
      </c>
      <c r="CS37" s="669"/>
      <c r="CT37" s="669"/>
      <c r="CU37" s="669"/>
      <c r="CV37" s="669"/>
      <c r="CW37" s="669"/>
      <c r="CX37" s="669"/>
      <c r="CY37" s="670"/>
      <c r="CZ37" s="641">
        <v>5.7</v>
      </c>
      <c r="DA37" s="666"/>
      <c r="DB37" s="666"/>
      <c r="DC37" s="671"/>
      <c r="DD37" s="645">
        <v>862986</v>
      </c>
      <c r="DE37" s="669"/>
      <c r="DF37" s="669"/>
      <c r="DG37" s="669"/>
      <c r="DH37" s="669"/>
      <c r="DI37" s="669"/>
      <c r="DJ37" s="669"/>
      <c r="DK37" s="670"/>
      <c r="DL37" s="645">
        <v>590150</v>
      </c>
      <c r="DM37" s="669"/>
      <c r="DN37" s="669"/>
      <c r="DO37" s="669"/>
      <c r="DP37" s="669"/>
      <c r="DQ37" s="669"/>
      <c r="DR37" s="669"/>
      <c r="DS37" s="669"/>
      <c r="DT37" s="669"/>
      <c r="DU37" s="669"/>
      <c r="DV37" s="670"/>
      <c r="DW37" s="641">
        <v>6.2</v>
      </c>
      <c r="DX37" s="666"/>
      <c r="DY37" s="666"/>
      <c r="DZ37" s="666"/>
      <c r="EA37" s="666"/>
      <c r="EB37" s="666"/>
      <c r="EC37" s="667"/>
    </row>
    <row r="38" spans="2:133" ht="11.25" customHeight="1" x14ac:dyDescent="0.15">
      <c r="B38" s="633" t="s">
        <v>321</v>
      </c>
      <c r="C38" s="634"/>
      <c r="D38" s="634"/>
      <c r="E38" s="634"/>
      <c r="F38" s="634"/>
      <c r="G38" s="634"/>
      <c r="H38" s="634"/>
      <c r="I38" s="634"/>
      <c r="J38" s="634"/>
      <c r="K38" s="634"/>
      <c r="L38" s="634"/>
      <c r="M38" s="634"/>
      <c r="N38" s="634"/>
      <c r="O38" s="634"/>
      <c r="P38" s="634"/>
      <c r="Q38" s="635"/>
      <c r="R38" s="636">
        <v>1527892</v>
      </c>
      <c r="S38" s="637"/>
      <c r="T38" s="637"/>
      <c r="U38" s="637"/>
      <c r="V38" s="637"/>
      <c r="W38" s="637"/>
      <c r="X38" s="637"/>
      <c r="Y38" s="638"/>
      <c r="Z38" s="639">
        <v>8.3000000000000007</v>
      </c>
      <c r="AA38" s="639"/>
      <c r="AB38" s="639"/>
      <c r="AC38" s="639"/>
      <c r="AD38" s="640" t="s">
        <v>122</v>
      </c>
      <c r="AE38" s="640"/>
      <c r="AF38" s="640"/>
      <c r="AG38" s="640"/>
      <c r="AH38" s="640"/>
      <c r="AI38" s="640"/>
      <c r="AJ38" s="640"/>
      <c r="AK38" s="640"/>
      <c r="AL38" s="641" t="s">
        <v>122</v>
      </c>
      <c r="AM38" s="642"/>
      <c r="AN38" s="642"/>
      <c r="AO38" s="643"/>
      <c r="AQ38" s="699" t="s">
        <v>322</v>
      </c>
      <c r="AR38" s="700"/>
      <c r="AS38" s="700"/>
      <c r="AT38" s="700"/>
      <c r="AU38" s="700"/>
      <c r="AV38" s="700"/>
      <c r="AW38" s="700"/>
      <c r="AX38" s="700"/>
      <c r="AY38" s="701"/>
      <c r="AZ38" s="636">
        <v>466047</v>
      </c>
      <c r="BA38" s="637"/>
      <c r="BB38" s="637"/>
      <c r="BC38" s="637"/>
      <c r="BD38" s="669"/>
      <c r="BE38" s="669"/>
      <c r="BF38" s="682"/>
      <c r="BG38" s="633" t="s">
        <v>323</v>
      </c>
      <c r="BH38" s="634"/>
      <c r="BI38" s="634"/>
      <c r="BJ38" s="634"/>
      <c r="BK38" s="634"/>
      <c r="BL38" s="634"/>
      <c r="BM38" s="634"/>
      <c r="BN38" s="634"/>
      <c r="BO38" s="634"/>
      <c r="BP38" s="634"/>
      <c r="BQ38" s="634"/>
      <c r="BR38" s="634"/>
      <c r="BS38" s="634"/>
      <c r="BT38" s="634"/>
      <c r="BU38" s="635"/>
      <c r="BV38" s="636">
        <v>2693</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1169856</v>
      </c>
      <c r="CS38" s="637"/>
      <c r="CT38" s="637"/>
      <c r="CU38" s="637"/>
      <c r="CV38" s="637"/>
      <c r="CW38" s="637"/>
      <c r="CX38" s="637"/>
      <c r="CY38" s="638"/>
      <c r="CZ38" s="641">
        <v>6.4</v>
      </c>
      <c r="DA38" s="666"/>
      <c r="DB38" s="666"/>
      <c r="DC38" s="671"/>
      <c r="DD38" s="645">
        <v>936775</v>
      </c>
      <c r="DE38" s="637"/>
      <c r="DF38" s="637"/>
      <c r="DG38" s="637"/>
      <c r="DH38" s="637"/>
      <c r="DI38" s="637"/>
      <c r="DJ38" s="637"/>
      <c r="DK38" s="638"/>
      <c r="DL38" s="645">
        <v>798605</v>
      </c>
      <c r="DM38" s="637"/>
      <c r="DN38" s="637"/>
      <c r="DO38" s="637"/>
      <c r="DP38" s="637"/>
      <c r="DQ38" s="637"/>
      <c r="DR38" s="637"/>
      <c r="DS38" s="637"/>
      <c r="DT38" s="637"/>
      <c r="DU38" s="637"/>
      <c r="DV38" s="638"/>
      <c r="DW38" s="641">
        <v>8.4</v>
      </c>
      <c r="DX38" s="666"/>
      <c r="DY38" s="666"/>
      <c r="DZ38" s="666"/>
      <c r="EA38" s="666"/>
      <c r="EB38" s="666"/>
      <c r="EC38" s="667"/>
    </row>
    <row r="39" spans="2:133" ht="11.25" customHeight="1" x14ac:dyDescent="0.15">
      <c r="B39" s="633" t="s">
        <v>325</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326</v>
      </c>
      <c r="AR39" s="700"/>
      <c r="AS39" s="700"/>
      <c r="AT39" s="700"/>
      <c r="AU39" s="700"/>
      <c r="AV39" s="700"/>
      <c r="AW39" s="700"/>
      <c r="AX39" s="700"/>
      <c r="AY39" s="701"/>
      <c r="AZ39" s="636">
        <v>66041</v>
      </c>
      <c r="BA39" s="637"/>
      <c r="BB39" s="637"/>
      <c r="BC39" s="637"/>
      <c r="BD39" s="669"/>
      <c r="BE39" s="669"/>
      <c r="BF39" s="682"/>
      <c r="BG39" s="633" t="s">
        <v>327</v>
      </c>
      <c r="BH39" s="634"/>
      <c r="BI39" s="634"/>
      <c r="BJ39" s="634"/>
      <c r="BK39" s="634"/>
      <c r="BL39" s="634"/>
      <c r="BM39" s="634"/>
      <c r="BN39" s="634"/>
      <c r="BO39" s="634"/>
      <c r="BP39" s="634"/>
      <c r="BQ39" s="634"/>
      <c r="BR39" s="634"/>
      <c r="BS39" s="634"/>
      <c r="BT39" s="634"/>
      <c r="BU39" s="635"/>
      <c r="BV39" s="636">
        <v>4079</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478223</v>
      </c>
      <c r="CS39" s="669"/>
      <c r="CT39" s="669"/>
      <c r="CU39" s="669"/>
      <c r="CV39" s="669"/>
      <c r="CW39" s="669"/>
      <c r="CX39" s="669"/>
      <c r="CY39" s="670"/>
      <c r="CZ39" s="641">
        <v>2.6</v>
      </c>
      <c r="DA39" s="666"/>
      <c r="DB39" s="666"/>
      <c r="DC39" s="671"/>
      <c r="DD39" s="645">
        <v>194138</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6"/>
      <c r="DY39" s="666"/>
      <c r="DZ39" s="666"/>
      <c r="EA39" s="666"/>
      <c r="EB39" s="666"/>
      <c r="EC39" s="667"/>
    </row>
    <row r="40" spans="2:133" ht="11.25" customHeight="1" x14ac:dyDescent="0.15">
      <c r="B40" s="633" t="s">
        <v>329</v>
      </c>
      <c r="C40" s="634"/>
      <c r="D40" s="634"/>
      <c r="E40" s="634"/>
      <c r="F40" s="634"/>
      <c r="G40" s="634"/>
      <c r="H40" s="634"/>
      <c r="I40" s="634"/>
      <c r="J40" s="634"/>
      <c r="K40" s="634"/>
      <c r="L40" s="634"/>
      <c r="M40" s="634"/>
      <c r="N40" s="634"/>
      <c r="O40" s="634"/>
      <c r="P40" s="634"/>
      <c r="Q40" s="635"/>
      <c r="R40" s="636">
        <v>42710</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330</v>
      </c>
      <c r="AR40" s="700"/>
      <c r="AS40" s="700"/>
      <c r="AT40" s="700"/>
      <c r="AU40" s="700"/>
      <c r="AV40" s="700"/>
      <c r="AW40" s="700"/>
      <c r="AX40" s="700"/>
      <c r="AY40" s="701"/>
      <c r="AZ40" s="636" t="s">
        <v>122</v>
      </c>
      <c r="BA40" s="637"/>
      <c r="BB40" s="637"/>
      <c r="BC40" s="637"/>
      <c r="BD40" s="669"/>
      <c r="BE40" s="669"/>
      <c r="BF40" s="682"/>
      <c r="BG40" s="686" t="s">
        <v>331</v>
      </c>
      <c r="BH40" s="687"/>
      <c r="BI40" s="687"/>
      <c r="BJ40" s="687"/>
      <c r="BK40" s="687"/>
      <c r="BL40" s="214"/>
      <c r="BM40" s="634" t="s">
        <v>332</v>
      </c>
      <c r="BN40" s="634"/>
      <c r="BO40" s="634"/>
      <c r="BP40" s="634"/>
      <c r="BQ40" s="634"/>
      <c r="BR40" s="634"/>
      <c r="BS40" s="634"/>
      <c r="BT40" s="634"/>
      <c r="BU40" s="635"/>
      <c r="BV40" s="636">
        <v>114</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v>1179806</v>
      </c>
      <c r="CS40" s="637"/>
      <c r="CT40" s="637"/>
      <c r="CU40" s="637"/>
      <c r="CV40" s="637"/>
      <c r="CW40" s="637"/>
      <c r="CX40" s="637"/>
      <c r="CY40" s="638"/>
      <c r="CZ40" s="641">
        <v>6.5</v>
      </c>
      <c r="DA40" s="666"/>
      <c r="DB40" s="666"/>
      <c r="DC40" s="671"/>
      <c r="DD40" s="645">
        <v>756568</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334</v>
      </c>
      <c r="C41" s="658"/>
      <c r="D41" s="658"/>
      <c r="E41" s="658"/>
      <c r="F41" s="658"/>
      <c r="G41" s="658"/>
      <c r="H41" s="658"/>
      <c r="I41" s="658"/>
      <c r="J41" s="658"/>
      <c r="K41" s="658"/>
      <c r="L41" s="658"/>
      <c r="M41" s="658"/>
      <c r="N41" s="658"/>
      <c r="O41" s="658"/>
      <c r="P41" s="658"/>
      <c r="Q41" s="659"/>
      <c r="R41" s="708">
        <v>18422300</v>
      </c>
      <c r="S41" s="709"/>
      <c r="T41" s="709"/>
      <c r="U41" s="709"/>
      <c r="V41" s="709"/>
      <c r="W41" s="709"/>
      <c r="X41" s="709"/>
      <c r="Y41" s="713"/>
      <c r="Z41" s="714">
        <v>100</v>
      </c>
      <c r="AA41" s="714"/>
      <c r="AB41" s="714"/>
      <c r="AC41" s="714"/>
      <c r="AD41" s="715">
        <v>9437012</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231949</v>
      </c>
      <c r="BA41" s="637"/>
      <c r="BB41" s="637"/>
      <c r="BC41" s="637"/>
      <c r="BD41" s="669"/>
      <c r="BE41" s="669"/>
      <c r="BF41" s="682"/>
      <c r="BG41" s="686"/>
      <c r="BH41" s="687"/>
      <c r="BI41" s="687"/>
      <c r="BJ41" s="687"/>
      <c r="BK41" s="687"/>
      <c r="BL41" s="214"/>
      <c r="BM41" s="634" t="s">
        <v>336</v>
      </c>
      <c r="BN41" s="634"/>
      <c r="BO41" s="634"/>
      <c r="BP41" s="634"/>
      <c r="BQ41" s="634"/>
      <c r="BR41" s="634"/>
      <c r="BS41" s="634"/>
      <c r="BT41" s="634"/>
      <c r="BU41" s="635"/>
      <c r="BV41" s="636" t="s">
        <v>122</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6"/>
      <c r="DB41" s="666"/>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338</v>
      </c>
      <c r="AR42" s="706"/>
      <c r="AS42" s="706"/>
      <c r="AT42" s="706"/>
      <c r="AU42" s="706"/>
      <c r="AV42" s="706"/>
      <c r="AW42" s="706"/>
      <c r="AX42" s="706"/>
      <c r="AY42" s="707"/>
      <c r="AZ42" s="708">
        <v>937907</v>
      </c>
      <c r="BA42" s="709"/>
      <c r="BB42" s="709"/>
      <c r="BC42" s="709"/>
      <c r="BD42" s="695"/>
      <c r="BE42" s="695"/>
      <c r="BF42" s="697"/>
      <c r="BG42" s="688"/>
      <c r="BH42" s="689"/>
      <c r="BI42" s="689"/>
      <c r="BJ42" s="689"/>
      <c r="BK42" s="689"/>
      <c r="BL42" s="215"/>
      <c r="BM42" s="658" t="s">
        <v>339</v>
      </c>
      <c r="BN42" s="658"/>
      <c r="BO42" s="658"/>
      <c r="BP42" s="658"/>
      <c r="BQ42" s="658"/>
      <c r="BR42" s="658"/>
      <c r="BS42" s="658"/>
      <c r="BT42" s="658"/>
      <c r="BU42" s="659"/>
      <c r="BV42" s="708">
        <v>482</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1627617</v>
      </c>
      <c r="CS42" s="669"/>
      <c r="CT42" s="669"/>
      <c r="CU42" s="669"/>
      <c r="CV42" s="669"/>
      <c r="CW42" s="669"/>
      <c r="CX42" s="669"/>
      <c r="CY42" s="670"/>
      <c r="CZ42" s="641">
        <v>8.9</v>
      </c>
      <c r="DA42" s="666"/>
      <c r="DB42" s="666"/>
      <c r="DC42" s="671"/>
      <c r="DD42" s="645">
        <v>143556</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341</v>
      </c>
      <c r="CD43" s="633" t="s">
        <v>342</v>
      </c>
      <c r="CE43" s="634"/>
      <c r="CF43" s="634"/>
      <c r="CG43" s="634"/>
      <c r="CH43" s="634"/>
      <c r="CI43" s="634"/>
      <c r="CJ43" s="634"/>
      <c r="CK43" s="634"/>
      <c r="CL43" s="634"/>
      <c r="CM43" s="634"/>
      <c r="CN43" s="634"/>
      <c r="CO43" s="634"/>
      <c r="CP43" s="634"/>
      <c r="CQ43" s="635"/>
      <c r="CR43" s="636">
        <v>41741</v>
      </c>
      <c r="CS43" s="669"/>
      <c r="CT43" s="669"/>
      <c r="CU43" s="669"/>
      <c r="CV43" s="669"/>
      <c r="CW43" s="669"/>
      <c r="CX43" s="669"/>
      <c r="CY43" s="670"/>
      <c r="CZ43" s="641">
        <v>0.2</v>
      </c>
      <c r="DA43" s="666"/>
      <c r="DB43" s="666"/>
      <c r="DC43" s="671"/>
      <c r="DD43" s="645">
        <v>34645</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291</v>
      </c>
      <c r="CE44" s="675"/>
      <c r="CF44" s="633" t="s">
        <v>344</v>
      </c>
      <c r="CG44" s="634"/>
      <c r="CH44" s="634"/>
      <c r="CI44" s="634"/>
      <c r="CJ44" s="634"/>
      <c r="CK44" s="634"/>
      <c r="CL44" s="634"/>
      <c r="CM44" s="634"/>
      <c r="CN44" s="634"/>
      <c r="CO44" s="634"/>
      <c r="CP44" s="634"/>
      <c r="CQ44" s="635"/>
      <c r="CR44" s="636">
        <v>1623405</v>
      </c>
      <c r="CS44" s="637"/>
      <c r="CT44" s="637"/>
      <c r="CU44" s="637"/>
      <c r="CV44" s="637"/>
      <c r="CW44" s="637"/>
      <c r="CX44" s="637"/>
      <c r="CY44" s="638"/>
      <c r="CZ44" s="641">
        <v>8.9</v>
      </c>
      <c r="DA44" s="642"/>
      <c r="DB44" s="642"/>
      <c r="DC44" s="648"/>
      <c r="DD44" s="645">
        <v>140044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346</v>
      </c>
      <c r="CG45" s="634"/>
      <c r="CH45" s="634"/>
      <c r="CI45" s="634"/>
      <c r="CJ45" s="634"/>
      <c r="CK45" s="634"/>
      <c r="CL45" s="634"/>
      <c r="CM45" s="634"/>
      <c r="CN45" s="634"/>
      <c r="CO45" s="634"/>
      <c r="CP45" s="634"/>
      <c r="CQ45" s="635"/>
      <c r="CR45" s="636">
        <v>647072</v>
      </c>
      <c r="CS45" s="669"/>
      <c r="CT45" s="669"/>
      <c r="CU45" s="669"/>
      <c r="CV45" s="669"/>
      <c r="CW45" s="669"/>
      <c r="CX45" s="669"/>
      <c r="CY45" s="670"/>
      <c r="CZ45" s="641">
        <v>3.5</v>
      </c>
      <c r="DA45" s="666"/>
      <c r="DB45" s="666"/>
      <c r="DC45" s="671"/>
      <c r="DD45" s="645">
        <v>89122</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6"/>
      <c r="CE46" s="677"/>
      <c r="CF46" s="633" t="s">
        <v>347</v>
      </c>
      <c r="CG46" s="634"/>
      <c r="CH46" s="634"/>
      <c r="CI46" s="634"/>
      <c r="CJ46" s="634"/>
      <c r="CK46" s="634"/>
      <c r="CL46" s="634"/>
      <c r="CM46" s="634"/>
      <c r="CN46" s="634"/>
      <c r="CO46" s="634"/>
      <c r="CP46" s="634"/>
      <c r="CQ46" s="635"/>
      <c r="CR46" s="636">
        <v>943580</v>
      </c>
      <c r="CS46" s="637"/>
      <c r="CT46" s="637"/>
      <c r="CU46" s="637"/>
      <c r="CV46" s="637"/>
      <c r="CW46" s="637"/>
      <c r="CX46" s="637"/>
      <c r="CY46" s="638"/>
      <c r="CZ46" s="641">
        <v>5.2</v>
      </c>
      <c r="DA46" s="642"/>
      <c r="DB46" s="642"/>
      <c r="DC46" s="648"/>
      <c r="DD46" s="645">
        <v>48869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6"/>
      <c r="CE47" s="677"/>
      <c r="CF47" s="633" t="s">
        <v>348</v>
      </c>
      <c r="CG47" s="634"/>
      <c r="CH47" s="634"/>
      <c r="CI47" s="634"/>
      <c r="CJ47" s="634"/>
      <c r="CK47" s="634"/>
      <c r="CL47" s="634"/>
      <c r="CM47" s="634"/>
      <c r="CN47" s="634"/>
      <c r="CO47" s="634"/>
      <c r="CP47" s="634"/>
      <c r="CQ47" s="635"/>
      <c r="CR47" s="636">
        <v>4212</v>
      </c>
      <c r="CS47" s="669"/>
      <c r="CT47" s="669"/>
      <c r="CU47" s="669"/>
      <c r="CV47" s="669"/>
      <c r="CW47" s="669"/>
      <c r="CX47" s="669"/>
      <c r="CY47" s="670"/>
      <c r="CZ47" s="641">
        <v>0</v>
      </c>
      <c r="DA47" s="666"/>
      <c r="DB47" s="666"/>
      <c r="DC47" s="671"/>
      <c r="DD47" s="645">
        <v>3512</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8"/>
      <c r="CE48" s="679"/>
      <c r="CF48" s="633" t="s">
        <v>349</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350</v>
      </c>
      <c r="CE49" s="658"/>
      <c r="CF49" s="658"/>
      <c r="CG49" s="658"/>
      <c r="CH49" s="658"/>
      <c r="CI49" s="658"/>
      <c r="CJ49" s="658"/>
      <c r="CK49" s="658"/>
      <c r="CL49" s="658"/>
      <c r="CM49" s="658"/>
      <c r="CN49" s="658"/>
      <c r="CO49" s="658"/>
      <c r="CP49" s="658"/>
      <c r="CQ49" s="659"/>
      <c r="CR49" s="708">
        <v>18287488</v>
      </c>
      <c r="CS49" s="695"/>
      <c r="CT49" s="695"/>
      <c r="CU49" s="695"/>
      <c r="CV49" s="695"/>
      <c r="CW49" s="695"/>
      <c r="CX49" s="695"/>
      <c r="CY49" s="724"/>
      <c r="CZ49" s="716">
        <v>100</v>
      </c>
      <c r="DA49" s="725"/>
      <c r="DB49" s="725"/>
      <c r="DC49" s="726"/>
      <c r="DD49" s="727">
        <v>11570348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g3YGBj1o4Ax6jUsH2Ck7/KnqMrQwC0kXyWApHnEJwLw5zV/3C6TozncEaWLloFNFpnpNHPqUyKPBwLBBRN0Ow==" saltValue="cJbShjDR5ROh5+UbW4+Xk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DB11" sqref="DB11:DF11"/>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373</v>
      </c>
      <c r="C7" s="763"/>
      <c r="D7" s="763"/>
      <c r="E7" s="763"/>
      <c r="F7" s="763"/>
      <c r="G7" s="763"/>
      <c r="H7" s="763"/>
      <c r="I7" s="763"/>
      <c r="J7" s="763"/>
      <c r="K7" s="763"/>
      <c r="L7" s="763"/>
      <c r="M7" s="763"/>
      <c r="N7" s="763"/>
      <c r="O7" s="763"/>
      <c r="P7" s="764"/>
      <c r="Q7" s="765">
        <v>18422</v>
      </c>
      <c r="R7" s="766"/>
      <c r="S7" s="766"/>
      <c r="T7" s="766"/>
      <c r="U7" s="766"/>
      <c r="V7" s="766">
        <v>18287</v>
      </c>
      <c r="W7" s="766"/>
      <c r="X7" s="766"/>
      <c r="Y7" s="766"/>
      <c r="Z7" s="766"/>
      <c r="AA7" s="766">
        <v>135</v>
      </c>
      <c r="AB7" s="766"/>
      <c r="AC7" s="766"/>
      <c r="AD7" s="766"/>
      <c r="AE7" s="767"/>
      <c r="AF7" s="768">
        <v>129</v>
      </c>
      <c r="AG7" s="769"/>
      <c r="AH7" s="769"/>
      <c r="AI7" s="769"/>
      <c r="AJ7" s="770"/>
      <c r="AK7" s="771">
        <v>618</v>
      </c>
      <c r="AL7" s="772"/>
      <c r="AM7" s="772"/>
      <c r="AN7" s="772"/>
      <c r="AO7" s="772"/>
      <c r="AP7" s="772">
        <v>22648</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558</v>
      </c>
      <c r="BT7" s="760"/>
      <c r="BU7" s="760"/>
      <c r="BV7" s="760"/>
      <c r="BW7" s="760"/>
      <c r="BX7" s="760"/>
      <c r="BY7" s="760"/>
      <c r="BZ7" s="760"/>
      <c r="CA7" s="760"/>
      <c r="CB7" s="760"/>
      <c r="CC7" s="760"/>
      <c r="CD7" s="760"/>
      <c r="CE7" s="760"/>
      <c r="CF7" s="760"/>
      <c r="CG7" s="775"/>
      <c r="CH7" s="756">
        <v>2</v>
      </c>
      <c r="CI7" s="757"/>
      <c r="CJ7" s="757"/>
      <c r="CK7" s="757"/>
      <c r="CL7" s="758"/>
      <c r="CM7" s="756">
        <v>62</v>
      </c>
      <c r="CN7" s="757"/>
      <c r="CO7" s="757"/>
      <c r="CP7" s="757"/>
      <c r="CQ7" s="758"/>
      <c r="CR7" s="756">
        <v>14</v>
      </c>
      <c r="CS7" s="757"/>
      <c r="CT7" s="757"/>
      <c r="CU7" s="757"/>
      <c r="CV7" s="758"/>
      <c r="CW7" s="756" t="s">
        <v>557</v>
      </c>
      <c r="CX7" s="757"/>
      <c r="CY7" s="757"/>
      <c r="CZ7" s="757"/>
      <c r="DA7" s="758"/>
      <c r="DB7" s="756" t="s">
        <v>557</v>
      </c>
      <c r="DC7" s="757"/>
      <c r="DD7" s="757"/>
      <c r="DE7" s="757"/>
      <c r="DF7" s="758"/>
      <c r="DG7" s="756" t="s">
        <v>557</v>
      </c>
      <c r="DH7" s="757"/>
      <c r="DI7" s="757"/>
      <c r="DJ7" s="757"/>
      <c r="DK7" s="758"/>
      <c r="DL7" s="756" t="s">
        <v>557</v>
      </c>
      <c r="DM7" s="757"/>
      <c r="DN7" s="757"/>
      <c r="DO7" s="757"/>
      <c r="DP7" s="758"/>
      <c r="DQ7" s="756" t="s">
        <v>557</v>
      </c>
      <c r="DR7" s="757"/>
      <c r="DS7" s="757"/>
      <c r="DT7" s="757"/>
      <c r="DU7" s="758"/>
      <c r="DV7" s="759"/>
      <c r="DW7" s="760"/>
      <c r="DX7" s="760"/>
      <c r="DY7" s="760"/>
      <c r="DZ7" s="761"/>
      <c r="EA7" s="229"/>
    </row>
    <row r="8" spans="1:131" s="230" customFormat="1" ht="26.25" customHeight="1" x14ac:dyDescent="0.1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374</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375</v>
      </c>
      <c r="B23" s="802" t="s">
        <v>376</v>
      </c>
      <c r="C23" s="803"/>
      <c r="D23" s="803"/>
      <c r="E23" s="803"/>
      <c r="F23" s="803"/>
      <c r="G23" s="803"/>
      <c r="H23" s="803"/>
      <c r="I23" s="803"/>
      <c r="J23" s="803"/>
      <c r="K23" s="803"/>
      <c r="L23" s="803"/>
      <c r="M23" s="803"/>
      <c r="N23" s="803"/>
      <c r="O23" s="803"/>
      <c r="P23" s="804"/>
      <c r="Q23" s="805">
        <v>18422</v>
      </c>
      <c r="R23" s="806"/>
      <c r="S23" s="806"/>
      <c r="T23" s="806"/>
      <c r="U23" s="806"/>
      <c r="V23" s="806">
        <v>18287</v>
      </c>
      <c r="W23" s="806"/>
      <c r="X23" s="806"/>
      <c r="Y23" s="806"/>
      <c r="Z23" s="806"/>
      <c r="AA23" s="806">
        <v>135</v>
      </c>
      <c r="AB23" s="806"/>
      <c r="AC23" s="806"/>
      <c r="AD23" s="806"/>
      <c r="AE23" s="807"/>
      <c r="AF23" s="808">
        <v>129</v>
      </c>
      <c r="AG23" s="806"/>
      <c r="AH23" s="806"/>
      <c r="AI23" s="806"/>
      <c r="AJ23" s="809"/>
      <c r="AK23" s="810"/>
      <c r="AL23" s="811"/>
      <c r="AM23" s="811"/>
      <c r="AN23" s="811"/>
      <c r="AO23" s="811"/>
      <c r="AP23" s="806">
        <v>22648</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377</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378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356</v>
      </c>
      <c r="B26" s="741"/>
      <c r="C26" s="741"/>
      <c r="D26" s="741"/>
      <c r="E26" s="741"/>
      <c r="F26" s="741"/>
      <c r="G26" s="741"/>
      <c r="H26" s="741"/>
      <c r="I26" s="741"/>
      <c r="J26" s="741"/>
      <c r="K26" s="741"/>
      <c r="L26" s="741"/>
      <c r="M26" s="741"/>
      <c r="N26" s="741"/>
      <c r="O26" s="741"/>
      <c r="P26" s="742"/>
      <c r="Q26" s="746" t="s">
        <v>379</v>
      </c>
      <c r="R26" s="747"/>
      <c r="S26" s="747"/>
      <c r="T26" s="747"/>
      <c r="U26" s="748"/>
      <c r="V26" s="746" t="s">
        <v>380</v>
      </c>
      <c r="W26" s="747"/>
      <c r="X26" s="747"/>
      <c r="Y26" s="747"/>
      <c r="Z26" s="748"/>
      <c r="AA26" s="746" t="s">
        <v>381</v>
      </c>
      <c r="AB26" s="747"/>
      <c r="AC26" s="747"/>
      <c r="AD26" s="747"/>
      <c r="AE26" s="747"/>
      <c r="AF26" s="827" t="s">
        <v>382</v>
      </c>
      <c r="AG26" s="828"/>
      <c r="AH26" s="828"/>
      <c r="AI26" s="828"/>
      <c r="AJ26" s="829"/>
      <c r="AK26" s="747" t="s">
        <v>383</v>
      </c>
      <c r="AL26" s="747"/>
      <c r="AM26" s="747"/>
      <c r="AN26" s="747"/>
      <c r="AO26" s="748"/>
      <c r="AP26" s="746" t="s">
        <v>384</v>
      </c>
      <c r="AQ26" s="747"/>
      <c r="AR26" s="747"/>
      <c r="AS26" s="747"/>
      <c r="AT26" s="748"/>
      <c r="AU26" s="746" t="s">
        <v>385</v>
      </c>
      <c r="AV26" s="747"/>
      <c r="AW26" s="747"/>
      <c r="AX26" s="747"/>
      <c r="AY26" s="748"/>
      <c r="AZ26" s="746" t="s">
        <v>386</v>
      </c>
      <c r="BA26" s="747"/>
      <c r="BB26" s="747"/>
      <c r="BC26" s="747"/>
      <c r="BD26" s="748"/>
      <c r="BE26" s="746" t="s">
        <v>363</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387</v>
      </c>
      <c r="C28" s="763"/>
      <c r="D28" s="763"/>
      <c r="E28" s="763"/>
      <c r="F28" s="763"/>
      <c r="G28" s="763"/>
      <c r="H28" s="763"/>
      <c r="I28" s="763"/>
      <c r="J28" s="763"/>
      <c r="K28" s="763"/>
      <c r="L28" s="763"/>
      <c r="M28" s="763"/>
      <c r="N28" s="763"/>
      <c r="O28" s="763"/>
      <c r="P28" s="764"/>
      <c r="Q28" s="835">
        <v>2755</v>
      </c>
      <c r="R28" s="836"/>
      <c r="S28" s="836"/>
      <c r="T28" s="836"/>
      <c r="U28" s="836"/>
      <c r="V28" s="836">
        <v>2750</v>
      </c>
      <c r="W28" s="836"/>
      <c r="X28" s="836"/>
      <c r="Y28" s="836"/>
      <c r="Z28" s="836"/>
      <c r="AA28" s="836">
        <v>5</v>
      </c>
      <c r="AB28" s="836"/>
      <c r="AC28" s="836"/>
      <c r="AD28" s="836"/>
      <c r="AE28" s="837"/>
      <c r="AF28" s="838">
        <v>5</v>
      </c>
      <c r="AG28" s="836"/>
      <c r="AH28" s="836"/>
      <c r="AI28" s="836"/>
      <c r="AJ28" s="839"/>
      <c r="AK28" s="840">
        <v>237</v>
      </c>
      <c r="AL28" s="841"/>
      <c r="AM28" s="841"/>
      <c r="AN28" s="841"/>
      <c r="AO28" s="841"/>
      <c r="AP28" s="841" t="s">
        <v>485</v>
      </c>
      <c r="AQ28" s="841"/>
      <c r="AR28" s="841"/>
      <c r="AS28" s="841"/>
      <c r="AT28" s="841"/>
      <c r="AU28" s="841" t="s">
        <v>485</v>
      </c>
      <c r="AV28" s="841"/>
      <c r="AW28" s="841"/>
      <c r="AX28" s="841"/>
      <c r="AY28" s="841"/>
      <c r="AZ28" s="842">
        <v>0</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388</v>
      </c>
      <c r="C29" s="794"/>
      <c r="D29" s="794"/>
      <c r="E29" s="794"/>
      <c r="F29" s="794"/>
      <c r="G29" s="794"/>
      <c r="H29" s="794"/>
      <c r="I29" s="794"/>
      <c r="J29" s="794"/>
      <c r="K29" s="794"/>
      <c r="L29" s="794"/>
      <c r="M29" s="794"/>
      <c r="N29" s="794"/>
      <c r="O29" s="794"/>
      <c r="P29" s="795"/>
      <c r="Q29" s="796">
        <v>2381</v>
      </c>
      <c r="R29" s="797"/>
      <c r="S29" s="797"/>
      <c r="T29" s="797"/>
      <c r="U29" s="797"/>
      <c r="V29" s="797">
        <v>2368</v>
      </c>
      <c r="W29" s="797"/>
      <c r="X29" s="797"/>
      <c r="Y29" s="797"/>
      <c r="Z29" s="797"/>
      <c r="AA29" s="797">
        <v>13</v>
      </c>
      <c r="AB29" s="797"/>
      <c r="AC29" s="797"/>
      <c r="AD29" s="797"/>
      <c r="AE29" s="798"/>
      <c r="AF29" s="799">
        <v>13</v>
      </c>
      <c r="AG29" s="800"/>
      <c r="AH29" s="800"/>
      <c r="AI29" s="800"/>
      <c r="AJ29" s="801"/>
      <c r="AK29" s="847">
        <v>362</v>
      </c>
      <c r="AL29" s="843"/>
      <c r="AM29" s="843"/>
      <c r="AN29" s="843"/>
      <c r="AO29" s="843"/>
      <c r="AP29" s="843" t="s">
        <v>485</v>
      </c>
      <c r="AQ29" s="843"/>
      <c r="AR29" s="843"/>
      <c r="AS29" s="843"/>
      <c r="AT29" s="843"/>
      <c r="AU29" s="843" t="s">
        <v>485</v>
      </c>
      <c r="AV29" s="843"/>
      <c r="AW29" s="843"/>
      <c r="AX29" s="843"/>
      <c r="AY29" s="843"/>
      <c r="AZ29" s="844">
        <v>0</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389</v>
      </c>
      <c r="C30" s="794"/>
      <c r="D30" s="794"/>
      <c r="E30" s="794"/>
      <c r="F30" s="794"/>
      <c r="G30" s="794"/>
      <c r="H30" s="794"/>
      <c r="I30" s="794"/>
      <c r="J30" s="794"/>
      <c r="K30" s="794"/>
      <c r="L30" s="794"/>
      <c r="M30" s="794"/>
      <c r="N30" s="794"/>
      <c r="O30" s="794"/>
      <c r="P30" s="795"/>
      <c r="Q30" s="796">
        <v>429</v>
      </c>
      <c r="R30" s="797"/>
      <c r="S30" s="797"/>
      <c r="T30" s="797"/>
      <c r="U30" s="797"/>
      <c r="V30" s="797">
        <v>427</v>
      </c>
      <c r="W30" s="797"/>
      <c r="X30" s="797"/>
      <c r="Y30" s="797"/>
      <c r="Z30" s="797"/>
      <c r="AA30" s="797">
        <v>2</v>
      </c>
      <c r="AB30" s="797"/>
      <c r="AC30" s="797"/>
      <c r="AD30" s="797"/>
      <c r="AE30" s="798"/>
      <c r="AF30" s="799">
        <v>2</v>
      </c>
      <c r="AG30" s="800"/>
      <c r="AH30" s="800"/>
      <c r="AI30" s="800"/>
      <c r="AJ30" s="801"/>
      <c r="AK30" s="847">
        <v>152</v>
      </c>
      <c r="AL30" s="843"/>
      <c r="AM30" s="843"/>
      <c r="AN30" s="843"/>
      <c r="AO30" s="843"/>
      <c r="AP30" s="843" t="s">
        <v>485</v>
      </c>
      <c r="AQ30" s="843"/>
      <c r="AR30" s="843"/>
      <c r="AS30" s="843"/>
      <c r="AT30" s="843"/>
      <c r="AU30" s="843" t="s">
        <v>485</v>
      </c>
      <c r="AV30" s="843"/>
      <c r="AW30" s="843"/>
      <c r="AX30" s="843"/>
      <c r="AY30" s="843"/>
      <c r="AZ30" s="844">
        <v>0</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390</v>
      </c>
      <c r="C31" s="794"/>
      <c r="D31" s="794"/>
      <c r="E31" s="794"/>
      <c r="F31" s="794"/>
      <c r="G31" s="794"/>
      <c r="H31" s="794"/>
      <c r="I31" s="794"/>
      <c r="J31" s="794"/>
      <c r="K31" s="794"/>
      <c r="L31" s="794"/>
      <c r="M31" s="794"/>
      <c r="N31" s="794"/>
      <c r="O31" s="794"/>
      <c r="P31" s="795"/>
      <c r="Q31" s="796">
        <v>548</v>
      </c>
      <c r="R31" s="797"/>
      <c r="S31" s="797"/>
      <c r="T31" s="797"/>
      <c r="U31" s="797"/>
      <c r="V31" s="797">
        <v>612</v>
      </c>
      <c r="W31" s="797"/>
      <c r="X31" s="797"/>
      <c r="Y31" s="797"/>
      <c r="Z31" s="797"/>
      <c r="AA31" s="797">
        <v>-64</v>
      </c>
      <c r="AB31" s="797"/>
      <c r="AC31" s="797"/>
      <c r="AD31" s="797"/>
      <c r="AE31" s="798"/>
      <c r="AF31" s="799">
        <v>328</v>
      </c>
      <c r="AG31" s="800"/>
      <c r="AH31" s="800"/>
      <c r="AI31" s="800"/>
      <c r="AJ31" s="801"/>
      <c r="AK31" s="847">
        <v>71</v>
      </c>
      <c r="AL31" s="843"/>
      <c r="AM31" s="843"/>
      <c r="AN31" s="843"/>
      <c r="AO31" s="843"/>
      <c r="AP31" s="843">
        <v>473</v>
      </c>
      <c r="AQ31" s="843"/>
      <c r="AR31" s="843"/>
      <c r="AS31" s="843"/>
      <c r="AT31" s="843"/>
      <c r="AU31" s="843">
        <v>94</v>
      </c>
      <c r="AV31" s="843"/>
      <c r="AW31" s="843"/>
      <c r="AX31" s="843"/>
      <c r="AY31" s="843"/>
      <c r="AZ31" s="844">
        <v>0</v>
      </c>
      <c r="BA31" s="844"/>
      <c r="BB31" s="844"/>
      <c r="BC31" s="844"/>
      <c r="BD31" s="844"/>
      <c r="BE31" s="845" t="s">
        <v>391</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392</v>
      </c>
      <c r="C32" s="794"/>
      <c r="D32" s="794"/>
      <c r="E32" s="794"/>
      <c r="F32" s="794"/>
      <c r="G32" s="794"/>
      <c r="H32" s="794"/>
      <c r="I32" s="794"/>
      <c r="J32" s="794"/>
      <c r="K32" s="794"/>
      <c r="L32" s="794"/>
      <c r="M32" s="794"/>
      <c r="N32" s="794"/>
      <c r="O32" s="794"/>
      <c r="P32" s="795"/>
      <c r="Q32" s="796">
        <v>4632</v>
      </c>
      <c r="R32" s="797"/>
      <c r="S32" s="797"/>
      <c r="T32" s="797"/>
      <c r="U32" s="797"/>
      <c r="V32" s="797">
        <v>4814</v>
      </c>
      <c r="W32" s="797"/>
      <c r="X32" s="797"/>
      <c r="Y32" s="797"/>
      <c r="Z32" s="797"/>
      <c r="AA32" s="797">
        <v>-182</v>
      </c>
      <c r="AB32" s="797"/>
      <c r="AC32" s="797"/>
      <c r="AD32" s="797"/>
      <c r="AE32" s="798"/>
      <c r="AF32" s="799">
        <v>1004</v>
      </c>
      <c r="AG32" s="800"/>
      <c r="AH32" s="800"/>
      <c r="AI32" s="800"/>
      <c r="AJ32" s="801"/>
      <c r="AK32" s="847">
        <v>1013</v>
      </c>
      <c r="AL32" s="843"/>
      <c r="AM32" s="843"/>
      <c r="AN32" s="843"/>
      <c r="AO32" s="843"/>
      <c r="AP32" s="843">
        <v>5441</v>
      </c>
      <c r="AQ32" s="843"/>
      <c r="AR32" s="843"/>
      <c r="AS32" s="843"/>
      <c r="AT32" s="843"/>
      <c r="AU32" s="843">
        <v>3482</v>
      </c>
      <c r="AV32" s="843"/>
      <c r="AW32" s="843"/>
      <c r="AX32" s="843"/>
      <c r="AY32" s="843"/>
      <c r="AZ32" s="844">
        <v>0</v>
      </c>
      <c r="BA32" s="844"/>
      <c r="BB32" s="844"/>
      <c r="BC32" s="844"/>
      <c r="BD32" s="844"/>
      <c r="BE32" s="845" t="s">
        <v>391</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393</v>
      </c>
      <c r="C33" s="794"/>
      <c r="D33" s="794"/>
      <c r="E33" s="794"/>
      <c r="F33" s="794"/>
      <c r="G33" s="794"/>
      <c r="H33" s="794"/>
      <c r="I33" s="794"/>
      <c r="J33" s="794"/>
      <c r="K33" s="794"/>
      <c r="L33" s="794"/>
      <c r="M33" s="794"/>
      <c r="N33" s="794"/>
      <c r="O33" s="794"/>
      <c r="P33" s="795"/>
      <c r="Q33" s="796">
        <v>108</v>
      </c>
      <c r="R33" s="797"/>
      <c r="S33" s="797"/>
      <c r="T33" s="797"/>
      <c r="U33" s="797"/>
      <c r="V33" s="797">
        <v>103</v>
      </c>
      <c r="W33" s="797"/>
      <c r="X33" s="797"/>
      <c r="Y33" s="797"/>
      <c r="Z33" s="797"/>
      <c r="AA33" s="797">
        <v>5</v>
      </c>
      <c r="AB33" s="797"/>
      <c r="AC33" s="797"/>
      <c r="AD33" s="797"/>
      <c r="AE33" s="798"/>
      <c r="AF33" s="799">
        <v>135</v>
      </c>
      <c r="AG33" s="800"/>
      <c r="AH33" s="800"/>
      <c r="AI33" s="800"/>
      <c r="AJ33" s="801"/>
      <c r="AK33" s="847">
        <v>466</v>
      </c>
      <c r="AL33" s="843"/>
      <c r="AM33" s="843"/>
      <c r="AN33" s="843"/>
      <c r="AO33" s="843"/>
      <c r="AP33" s="843">
        <v>3733</v>
      </c>
      <c r="AQ33" s="843"/>
      <c r="AR33" s="843"/>
      <c r="AS33" s="843"/>
      <c r="AT33" s="843"/>
      <c r="AU33" s="843">
        <v>3039</v>
      </c>
      <c r="AV33" s="843"/>
      <c r="AW33" s="843"/>
      <c r="AX33" s="843"/>
      <c r="AY33" s="843"/>
      <c r="AZ33" s="844">
        <v>0</v>
      </c>
      <c r="BA33" s="844"/>
      <c r="BB33" s="844"/>
      <c r="BC33" s="844"/>
      <c r="BD33" s="844"/>
      <c r="BE33" s="845" t="s">
        <v>391</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375</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1486</v>
      </c>
      <c r="AG63" s="857"/>
      <c r="AH63" s="857"/>
      <c r="AI63" s="857"/>
      <c r="AJ63" s="858"/>
      <c r="AK63" s="859"/>
      <c r="AL63" s="854"/>
      <c r="AM63" s="854"/>
      <c r="AN63" s="854"/>
      <c r="AO63" s="854"/>
      <c r="AP63" s="857">
        <v>9647</v>
      </c>
      <c r="AQ63" s="857"/>
      <c r="AR63" s="857"/>
      <c r="AS63" s="857"/>
      <c r="AT63" s="857"/>
      <c r="AU63" s="857">
        <v>6615</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397</v>
      </c>
      <c r="B66" s="741"/>
      <c r="C66" s="741"/>
      <c r="D66" s="741"/>
      <c r="E66" s="741"/>
      <c r="F66" s="741"/>
      <c r="G66" s="741"/>
      <c r="H66" s="741"/>
      <c r="I66" s="741"/>
      <c r="J66" s="741"/>
      <c r="K66" s="741"/>
      <c r="L66" s="741"/>
      <c r="M66" s="741"/>
      <c r="N66" s="741"/>
      <c r="O66" s="741"/>
      <c r="P66" s="742"/>
      <c r="Q66" s="746" t="s">
        <v>379</v>
      </c>
      <c r="R66" s="747"/>
      <c r="S66" s="747"/>
      <c r="T66" s="747"/>
      <c r="U66" s="748"/>
      <c r="V66" s="746" t="s">
        <v>380</v>
      </c>
      <c r="W66" s="747"/>
      <c r="X66" s="747"/>
      <c r="Y66" s="747"/>
      <c r="Z66" s="748"/>
      <c r="AA66" s="746" t="s">
        <v>381</v>
      </c>
      <c r="AB66" s="747"/>
      <c r="AC66" s="747"/>
      <c r="AD66" s="747"/>
      <c r="AE66" s="748"/>
      <c r="AF66" s="867" t="s">
        <v>382</v>
      </c>
      <c r="AG66" s="828"/>
      <c r="AH66" s="828"/>
      <c r="AI66" s="828"/>
      <c r="AJ66" s="868"/>
      <c r="AK66" s="746" t="s">
        <v>383</v>
      </c>
      <c r="AL66" s="741"/>
      <c r="AM66" s="741"/>
      <c r="AN66" s="741"/>
      <c r="AO66" s="742"/>
      <c r="AP66" s="746" t="s">
        <v>384</v>
      </c>
      <c r="AQ66" s="747"/>
      <c r="AR66" s="747"/>
      <c r="AS66" s="747"/>
      <c r="AT66" s="748"/>
      <c r="AU66" s="746" t="s">
        <v>398</v>
      </c>
      <c r="AV66" s="747"/>
      <c r="AW66" s="747"/>
      <c r="AX66" s="747"/>
      <c r="AY66" s="748"/>
      <c r="AZ66" s="746" t="s">
        <v>363</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551</v>
      </c>
      <c r="C68" s="883"/>
      <c r="D68" s="883"/>
      <c r="E68" s="883"/>
      <c r="F68" s="883"/>
      <c r="G68" s="883"/>
      <c r="H68" s="883"/>
      <c r="I68" s="883"/>
      <c r="J68" s="883"/>
      <c r="K68" s="883"/>
      <c r="L68" s="883"/>
      <c r="M68" s="883"/>
      <c r="N68" s="883"/>
      <c r="O68" s="883"/>
      <c r="P68" s="884"/>
      <c r="Q68" s="885">
        <v>707</v>
      </c>
      <c r="R68" s="879"/>
      <c r="S68" s="879"/>
      <c r="T68" s="879"/>
      <c r="U68" s="879"/>
      <c r="V68" s="879">
        <v>687</v>
      </c>
      <c r="W68" s="879"/>
      <c r="X68" s="879"/>
      <c r="Y68" s="879"/>
      <c r="Z68" s="879"/>
      <c r="AA68" s="879">
        <v>20</v>
      </c>
      <c r="AB68" s="879"/>
      <c r="AC68" s="879"/>
      <c r="AD68" s="879"/>
      <c r="AE68" s="879"/>
      <c r="AF68" s="879">
        <v>20</v>
      </c>
      <c r="AG68" s="879"/>
      <c r="AH68" s="879"/>
      <c r="AI68" s="879"/>
      <c r="AJ68" s="879"/>
      <c r="AK68" s="879">
        <v>0</v>
      </c>
      <c r="AL68" s="879"/>
      <c r="AM68" s="879"/>
      <c r="AN68" s="879"/>
      <c r="AO68" s="879"/>
      <c r="AP68" s="879" t="s">
        <v>557</v>
      </c>
      <c r="AQ68" s="879"/>
      <c r="AR68" s="879"/>
      <c r="AS68" s="879"/>
      <c r="AT68" s="879"/>
      <c r="AU68" s="879" t="s">
        <v>557</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552</v>
      </c>
      <c r="C69" s="887"/>
      <c r="D69" s="887"/>
      <c r="E69" s="887"/>
      <c r="F69" s="887"/>
      <c r="G69" s="887"/>
      <c r="H69" s="887"/>
      <c r="I69" s="887"/>
      <c r="J69" s="887"/>
      <c r="K69" s="887"/>
      <c r="L69" s="887"/>
      <c r="M69" s="887"/>
      <c r="N69" s="887"/>
      <c r="O69" s="887"/>
      <c r="P69" s="888"/>
      <c r="Q69" s="889">
        <v>20</v>
      </c>
      <c r="R69" s="843"/>
      <c r="S69" s="843"/>
      <c r="T69" s="843"/>
      <c r="U69" s="843"/>
      <c r="V69" s="843">
        <v>18</v>
      </c>
      <c r="W69" s="843"/>
      <c r="X69" s="843"/>
      <c r="Y69" s="843"/>
      <c r="Z69" s="843"/>
      <c r="AA69" s="843">
        <v>2</v>
      </c>
      <c r="AB69" s="843"/>
      <c r="AC69" s="843"/>
      <c r="AD69" s="843"/>
      <c r="AE69" s="843"/>
      <c r="AF69" s="843">
        <v>2</v>
      </c>
      <c r="AG69" s="843"/>
      <c r="AH69" s="843"/>
      <c r="AI69" s="843"/>
      <c r="AJ69" s="843"/>
      <c r="AK69" s="843">
        <v>0</v>
      </c>
      <c r="AL69" s="843"/>
      <c r="AM69" s="843"/>
      <c r="AN69" s="843"/>
      <c r="AO69" s="843"/>
      <c r="AP69" s="843" t="s">
        <v>557</v>
      </c>
      <c r="AQ69" s="843"/>
      <c r="AR69" s="843"/>
      <c r="AS69" s="843"/>
      <c r="AT69" s="843"/>
      <c r="AU69" s="843" t="s">
        <v>557</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553</v>
      </c>
      <c r="C70" s="887"/>
      <c r="D70" s="887"/>
      <c r="E70" s="887"/>
      <c r="F70" s="887"/>
      <c r="G70" s="887"/>
      <c r="H70" s="887"/>
      <c r="I70" s="887"/>
      <c r="J70" s="887"/>
      <c r="K70" s="887"/>
      <c r="L70" s="887"/>
      <c r="M70" s="887"/>
      <c r="N70" s="887"/>
      <c r="O70" s="887"/>
      <c r="P70" s="888"/>
      <c r="Q70" s="889">
        <v>772</v>
      </c>
      <c r="R70" s="843"/>
      <c r="S70" s="843"/>
      <c r="T70" s="843"/>
      <c r="U70" s="843"/>
      <c r="V70" s="843">
        <v>766</v>
      </c>
      <c r="W70" s="843"/>
      <c r="X70" s="843"/>
      <c r="Y70" s="843"/>
      <c r="Z70" s="843"/>
      <c r="AA70" s="843">
        <v>6</v>
      </c>
      <c r="AB70" s="843"/>
      <c r="AC70" s="843"/>
      <c r="AD70" s="843"/>
      <c r="AE70" s="843"/>
      <c r="AF70" s="843">
        <v>6</v>
      </c>
      <c r="AG70" s="843"/>
      <c r="AH70" s="843"/>
      <c r="AI70" s="843"/>
      <c r="AJ70" s="843"/>
      <c r="AK70" s="843">
        <v>0</v>
      </c>
      <c r="AL70" s="843"/>
      <c r="AM70" s="843"/>
      <c r="AN70" s="843"/>
      <c r="AO70" s="843"/>
      <c r="AP70" s="843">
        <v>341</v>
      </c>
      <c r="AQ70" s="843"/>
      <c r="AR70" s="843"/>
      <c r="AS70" s="843"/>
      <c r="AT70" s="843"/>
      <c r="AU70" s="843">
        <v>51</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554</v>
      </c>
      <c r="C71" s="887"/>
      <c r="D71" s="887"/>
      <c r="E71" s="887"/>
      <c r="F71" s="887"/>
      <c r="G71" s="887"/>
      <c r="H71" s="887"/>
      <c r="I71" s="887"/>
      <c r="J71" s="887"/>
      <c r="K71" s="887"/>
      <c r="L71" s="887"/>
      <c r="M71" s="887"/>
      <c r="N71" s="887"/>
      <c r="O71" s="887"/>
      <c r="P71" s="888"/>
      <c r="Q71" s="889">
        <v>1063</v>
      </c>
      <c r="R71" s="843"/>
      <c r="S71" s="843"/>
      <c r="T71" s="843"/>
      <c r="U71" s="843"/>
      <c r="V71" s="843">
        <v>1022</v>
      </c>
      <c r="W71" s="843"/>
      <c r="X71" s="843"/>
      <c r="Y71" s="843"/>
      <c r="Z71" s="843"/>
      <c r="AA71" s="843">
        <v>41</v>
      </c>
      <c r="AB71" s="843"/>
      <c r="AC71" s="843"/>
      <c r="AD71" s="843"/>
      <c r="AE71" s="843"/>
      <c r="AF71" s="843">
        <v>41</v>
      </c>
      <c r="AG71" s="843"/>
      <c r="AH71" s="843"/>
      <c r="AI71" s="843"/>
      <c r="AJ71" s="843"/>
      <c r="AK71" s="843">
        <v>6</v>
      </c>
      <c r="AL71" s="843"/>
      <c r="AM71" s="843"/>
      <c r="AN71" s="843"/>
      <c r="AO71" s="843"/>
      <c r="AP71" s="843">
        <v>0</v>
      </c>
      <c r="AQ71" s="843"/>
      <c r="AR71" s="843"/>
      <c r="AS71" s="843"/>
      <c r="AT71" s="843"/>
      <c r="AU71" s="843" t="s">
        <v>557</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555</v>
      </c>
      <c r="C72" s="887"/>
      <c r="D72" s="887"/>
      <c r="E72" s="887"/>
      <c r="F72" s="887"/>
      <c r="G72" s="887"/>
      <c r="H72" s="887"/>
      <c r="I72" s="887"/>
      <c r="J72" s="887"/>
      <c r="K72" s="887"/>
      <c r="L72" s="887"/>
      <c r="M72" s="887"/>
      <c r="N72" s="887"/>
      <c r="O72" s="887"/>
      <c r="P72" s="888"/>
      <c r="Q72" s="889">
        <v>285</v>
      </c>
      <c r="R72" s="843"/>
      <c r="S72" s="843"/>
      <c r="T72" s="843"/>
      <c r="U72" s="843"/>
      <c r="V72" s="843">
        <v>275</v>
      </c>
      <c r="W72" s="843"/>
      <c r="X72" s="843"/>
      <c r="Y72" s="843"/>
      <c r="Z72" s="843"/>
      <c r="AA72" s="843">
        <v>10</v>
      </c>
      <c r="AB72" s="843"/>
      <c r="AC72" s="843"/>
      <c r="AD72" s="843"/>
      <c r="AE72" s="843"/>
      <c r="AF72" s="843">
        <v>10</v>
      </c>
      <c r="AG72" s="843"/>
      <c r="AH72" s="843"/>
      <c r="AI72" s="843"/>
      <c r="AJ72" s="843"/>
      <c r="AK72" s="843">
        <v>5</v>
      </c>
      <c r="AL72" s="843"/>
      <c r="AM72" s="843"/>
      <c r="AN72" s="843"/>
      <c r="AO72" s="843"/>
      <c r="AP72" s="843">
        <v>2</v>
      </c>
      <c r="AQ72" s="843"/>
      <c r="AR72" s="843"/>
      <c r="AS72" s="843"/>
      <c r="AT72" s="843"/>
      <c r="AU72" s="843">
        <v>1</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556</v>
      </c>
      <c r="C73" s="887"/>
      <c r="D73" s="887"/>
      <c r="E73" s="887"/>
      <c r="F73" s="887"/>
      <c r="G73" s="887"/>
      <c r="H73" s="887"/>
      <c r="I73" s="887"/>
      <c r="J73" s="887"/>
      <c r="K73" s="887"/>
      <c r="L73" s="887"/>
      <c r="M73" s="887"/>
      <c r="N73" s="887"/>
      <c r="O73" s="887"/>
      <c r="P73" s="888"/>
      <c r="Q73" s="889">
        <v>446</v>
      </c>
      <c r="R73" s="843"/>
      <c r="S73" s="843"/>
      <c r="T73" s="843"/>
      <c r="U73" s="843"/>
      <c r="V73" s="843">
        <v>484</v>
      </c>
      <c r="W73" s="843"/>
      <c r="X73" s="843"/>
      <c r="Y73" s="843"/>
      <c r="Z73" s="843"/>
      <c r="AA73" s="843">
        <v>-38</v>
      </c>
      <c r="AB73" s="843"/>
      <c r="AC73" s="843"/>
      <c r="AD73" s="843"/>
      <c r="AE73" s="843"/>
      <c r="AF73" s="843">
        <v>-38</v>
      </c>
      <c r="AG73" s="843"/>
      <c r="AH73" s="843"/>
      <c r="AI73" s="843"/>
      <c r="AJ73" s="843"/>
      <c r="AK73" s="843">
        <v>0</v>
      </c>
      <c r="AL73" s="843"/>
      <c r="AM73" s="843"/>
      <c r="AN73" s="843"/>
      <c r="AO73" s="843"/>
      <c r="AP73" s="843">
        <v>869</v>
      </c>
      <c r="AQ73" s="843"/>
      <c r="AR73" s="843"/>
      <c r="AS73" s="843"/>
      <c r="AT73" s="843"/>
      <c r="AU73" s="843" t="s">
        <v>557</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375</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41</v>
      </c>
      <c r="AG88" s="857"/>
      <c r="AH88" s="857"/>
      <c r="AI88" s="857"/>
      <c r="AJ88" s="857"/>
      <c r="AK88" s="854"/>
      <c r="AL88" s="854"/>
      <c r="AM88" s="854"/>
      <c r="AN88" s="854"/>
      <c r="AO88" s="854"/>
      <c r="AP88" s="857">
        <v>1212</v>
      </c>
      <c r="AQ88" s="857"/>
      <c r="AR88" s="857"/>
      <c r="AS88" s="857"/>
      <c r="AT88" s="857"/>
      <c r="AU88" s="857">
        <v>52</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375</v>
      </c>
      <c r="BR102" s="802" t="s">
        <v>400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14</v>
      </c>
      <c r="CS102" s="865"/>
      <c r="CT102" s="865"/>
      <c r="CU102" s="865"/>
      <c r="CV102" s="904"/>
      <c r="CW102" s="903" t="s">
        <v>485</v>
      </c>
      <c r="CX102" s="865"/>
      <c r="CY102" s="865"/>
      <c r="CZ102" s="865"/>
      <c r="DA102" s="904"/>
      <c r="DB102" s="903" t="s">
        <v>485</v>
      </c>
      <c r="DC102" s="865"/>
      <c r="DD102" s="865"/>
      <c r="DE102" s="865"/>
      <c r="DF102" s="904"/>
      <c r="DG102" s="903" t="s">
        <v>485</v>
      </c>
      <c r="DH102" s="865"/>
      <c r="DI102" s="865"/>
      <c r="DJ102" s="865"/>
      <c r="DK102" s="904"/>
      <c r="DL102" s="903" t="s">
        <v>485</v>
      </c>
      <c r="DM102" s="865"/>
      <c r="DN102" s="865"/>
      <c r="DO102" s="865"/>
      <c r="DP102" s="904"/>
      <c r="DQ102" s="903" t="s">
        <v>485</v>
      </c>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408</v>
      </c>
      <c r="AB109" s="906"/>
      <c r="AC109" s="906"/>
      <c r="AD109" s="906"/>
      <c r="AE109" s="907"/>
      <c r="AF109" s="905" t="s">
        <v>409</v>
      </c>
      <c r="AG109" s="906"/>
      <c r="AH109" s="906"/>
      <c r="AI109" s="906"/>
      <c r="AJ109" s="907"/>
      <c r="AK109" s="905" t="s">
        <v>293</v>
      </c>
      <c r="AL109" s="906"/>
      <c r="AM109" s="906"/>
      <c r="AN109" s="906"/>
      <c r="AO109" s="907"/>
      <c r="AP109" s="905" t="s">
        <v>410</v>
      </c>
      <c r="AQ109" s="906"/>
      <c r="AR109" s="906"/>
      <c r="AS109" s="906"/>
      <c r="AT109" s="908"/>
      <c r="AU109" s="925" t="s">
        <v>407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408</v>
      </c>
      <c r="BR109" s="906"/>
      <c r="BS109" s="906"/>
      <c r="BT109" s="906"/>
      <c r="BU109" s="907"/>
      <c r="BV109" s="905" t="s">
        <v>409</v>
      </c>
      <c r="BW109" s="906"/>
      <c r="BX109" s="906"/>
      <c r="BY109" s="906"/>
      <c r="BZ109" s="907"/>
      <c r="CA109" s="905" t="s">
        <v>293</v>
      </c>
      <c r="CB109" s="906"/>
      <c r="CC109" s="906"/>
      <c r="CD109" s="906"/>
      <c r="CE109" s="907"/>
      <c r="CF109" s="926" t="s">
        <v>410</v>
      </c>
      <c r="CG109" s="926"/>
      <c r="CH109" s="926"/>
      <c r="CI109" s="926"/>
      <c r="CJ109" s="926"/>
      <c r="CK109" s="905" t="s">
        <v>411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408</v>
      </c>
      <c r="DH109" s="906"/>
      <c r="DI109" s="906"/>
      <c r="DJ109" s="906"/>
      <c r="DK109" s="907"/>
      <c r="DL109" s="905" t="s">
        <v>409</v>
      </c>
      <c r="DM109" s="906"/>
      <c r="DN109" s="906"/>
      <c r="DO109" s="906"/>
      <c r="DP109" s="907"/>
      <c r="DQ109" s="905" t="s">
        <v>293</v>
      </c>
      <c r="DR109" s="906"/>
      <c r="DS109" s="906"/>
      <c r="DT109" s="906"/>
      <c r="DU109" s="907"/>
      <c r="DV109" s="905" t="s">
        <v>410</v>
      </c>
      <c r="DW109" s="906"/>
      <c r="DX109" s="906"/>
      <c r="DY109" s="906"/>
      <c r="DZ109" s="908"/>
    </row>
    <row r="110" spans="1:131" s="224" customFormat="1" ht="26.25" customHeight="1" x14ac:dyDescent="0.15">
      <c r="A110" s="909" t="s">
        <v>412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2217897</v>
      </c>
      <c r="AB110" s="913"/>
      <c r="AC110" s="913"/>
      <c r="AD110" s="913"/>
      <c r="AE110" s="914"/>
      <c r="AF110" s="915">
        <v>2327525</v>
      </c>
      <c r="AG110" s="913"/>
      <c r="AH110" s="913"/>
      <c r="AI110" s="913"/>
      <c r="AJ110" s="914"/>
      <c r="AK110" s="915">
        <v>2344869</v>
      </c>
      <c r="AL110" s="913"/>
      <c r="AM110" s="913"/>
      <c r="AN110" s="913"/>
      <c r="AO110" s="914"/>
      <c r="AP110" s="916">
        <v>31.2</v>
      </c>
      <c r="AQ110" s="917"/>
      <c r="AR110" s="917"/>
      <c r="AS110" s="917"/>
      <c r="AT110" s="918"/>
      <c r="AU110" s="919" t="s">
        <v>69</v>
      </c>
      <c r="AV110" s="920"/>
      <c r="AW110" s="920"/>
      <c r="AX110" s="920"/>
      <c r="AY110" s="920"/>
      <c r="AZ110" s="942" t="s">
        <v>413</v>
      </c>
      <c r="BA110" s="910"/>
      <c r="BB110" s="910"/>
      <c r="BC110" s="910"/>
      <c r="BD110" s="910"/>
      <c r="BE110" s="910"/>
      <c r="BF110" s="910"/>
      <c r="BG110" s="910"/>
      <c r="BH110" s="910"/>
      <c r="BI110" s="910"/>
      <c r="BJ110" s="910"/>
      <c r="BK110" s="910"/>
      <c r="BL110" s="910"/>
      <c r="BM110" s="910"/>
      <c r="BN110" s="910"/>
      <c r="BO110" s="910"/>
      <c r="BP110" s="911"/>
      <c r="BQ110" s="943">
        <v>22182134</v>
      </c>
      <c r="BR110" s="944"/>
      <c r="BS110" s="944"/>
      <c r="BT110" s="944"/>
      <c r="BU110" s="944"/>
      <c r="BV110" s="944">
        <v>23376500</v>
      </c>
      <c r="BW110" s="944"/>
      <c r="BX110" s="944"/>
      <c r="BY110" s="944"/>
      <c r="BZ110" s="944"/>
      <c r="CA110" s="944">
        <v>22647501</v>
      </c>
      <c r="CB110" s="944"/>
      <c r="CC110" s="944"/>
      <c r="CD110" s="944"/>
      <c r="CE110" s="944"/>
      <c r="CF110" s="957">
        <v>301.5</v>
      </c>
      <c r="CG110" s="958"/>
      <c r="CH110" s="958"/>
      <c r="CI110" s="958"/>
      <c r="CJ110" s="958"/>
      <c r="CK110" s="959" t="s">
        <v>414</v>
      </c>
      <c r="CL110" s="960"/>
      <c r="CM110" s="942" t="s">
        <v>415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417</v>
      </c>
      <c r="BA111" s="936"/>
      <c r="BB111" s="936"/>
      <c r="BC111" s="936"/>
      <c r="BD111" s="936"/>
      <c r="BE111" s="936"/>
      <c r="BF111" s="936"/>
      <c r="BG111" s="936"/>
      <c r="BH111" s="936"/>
      <c r="BI111" s="936"/>
      <c r="BJ111" s="936"/>
      <c r="BK111" s="936"/>
      <c r="BL111" s="936"/>
      <c r="BM111" s="936"/>
      <c r="BN111" s="936"/>
      <c r="BO111" s="936"/>
      <c r="BP111" s="937"/>
      <c r="BQ111" s="938">
        <v>13479</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419</v>
      </c>
      <c r="B112" s="966"/>
      <c r="C112" s="936" t="s">
        <v>420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421</v>
      </c>
      <c r="BA112" s="936"/>
      <c r="BB112" s="936"/>
      <c r="BC112" s="936"/>
      <c r="BD112" s="936"/>
      <c r="BE112" s="936"/>
      <c r="BF112" s="936"/>
      <c r="BG112" s="936"/>
      <c r="BH112" s="936"/>
      <c r="BI112" s="936"/>
      <c r="BJ112" s="936"/>
      <c r="BK112" s="936"/>
      <c r="BL112" s="936"/>
      <c r="BM112" s="936"/>
      <c r="BN112" s="936"/>
      <c r="BO112" s="936"/>
      <c r="BP112" s="937"/>
      <c r="BQ112" s="938">
        <v>7560393</v>
      </c>
      <c r="BR112" s="939"/>
      <c r="BS112" s="939"/>
      <c r="BT112" s="939"/>
      <c r="BU112" s="939"/>
      <c r="BV112" s="939">
        <v>7018668</v>
      </c>
      <c r="BW112" s="939"/>
      <c r="BX112" s="939"/>
      <c r="BY112" s="939"/>
      <c r="BZ112" s="939"/>
      <c r="CA112" s="939">
        <v>6614878</v>
      </c>
      <c r="CB112" s="939"/>
      <c r="CC112" s="939"/>
      <c r="CD112" s="939"/>
      <c r="CE112" s="939"/>
      <c r="CF112" s="933">
        <v>88.1</v>
      </c>
      <c r="CG112" s="934"/>
      <c r="CH112" s="934"/>
      <c r="CI112" s="934"/>
      <c r="CJ112" s="934"/>
      <c r="CK112" s="961"/>
      <c r="CL112" s="962"/>
      <c r="CM112" s="935" t="s">
        <v>422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v>13479</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785455</v>
      </c>
      <c r="AB113" s="951"/>
      <c r="AC113" s="951"/>
      <c r="AD113" s="951"/>
      <c r="AE113" s="952"/>
      <c r="AF113" s="953">
        <v>802044</v>
      </c>
      <c r="AG113" s="951"/>
      <c r="AH113" s="951"/>
      <c r="AI113" s="951"/>
      <c r="AJ113" s="952"/>
      <c r="AK113" s="953">
        <v>864800</v>
      </c>
      <c r="AL113" s="951"/>
      <c r="AM113" s="951"/>
      <c r="AN113" s="951"/>
      <c r="AO113" s="952"/>
      <c r="AP113" s="954">
        <v>11.5</v>
      </c>
      <c r="AQ113" s="955"/>
      <c r="AR113" s="955"/>
      <c r="AS113" s="955"/>
      <c r="AT113" s="956"/>
      <c r="AU113" s="921"/>
      <c r="AV113" s="922"/>
      <c r="AW113" s="922"/>
      <c r="AX113" s="922"/>
      <c r="AY113" s="922"/>
      <c r="AZ113" s="935" t="s">
        <v>424</v>
      </c>
      <c r="BA113" s="936"/>
      <c r="BB113" s="936"/>
      <c r="BC113" s="936"/>
      <c r="BD113" s="936"/>
      <c r="BE113" s="936"/>
      <c r="BF113" s="936"/>
      <c r="BG113" s="936"/>
      <c r="BH113" s="936"/>
      <c r="BI113" s="936"/>
      <c r="BJ113" s="936"/>
      <c r="BK113" s="936"/>
      <c r="BL113" s="936"/>
      <c r="BM113" s="936"/>
      <c r="BN113" s="936"/>
      <c r="BO113" s="936"/>
      <c r="BP113" s="937"/>
      <c r="BQ113" s="938">
        <v>87513</v>
      </c>
      <c r="BR113" s="939"/>
      <c r="BS113" s="939"/>
      <c r="BT113" s="939"/>
      <c r="BU113" s="939"/>
      <c r="BV113" s="939">
        <v>70030</v>
      </c>
      <c r="BW113" s="939"/>
      <c r="BX113" s="939"/>
      <c r="BY113" s="939"/>
      <c r="BZ113" s="939"/>
      <c r="CA113" s="939">
        <v>52560</v>
      </c>
      <c r="CB113" s="939"/>
      <c r="CC113" s="939"/>
      <c r="CD113" s="939"/>
      <c r="CE113" s="939"/>
      <c r="CF113" s="933">
        <v>0.7</v>
      </c>
      <c r="CG113" s="934"/>
      <c r="CH113" s="934"/>
      <c r="CI113" s="934"/>
      <c r="CJ113" s="934"/>
      <c r="CK113" s="961"/>
      <c r="CL113" s="962"/>
      <c r="CM113" s="935" t="s">
        <v>425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21826</v>
      </c>
      <c r="AB114" s="972"/>
      <c r="AC114" s="972"/>
      <c r="AD114" s="972"/>
      <c r="AE114" s="973"/>
      <c r="AF114" s="974">
        <v>21807</v>
      </c>
      <c r="AG114" s="972"/>
      <c r="AH114" s="972"/>
      <c r="AI114" s="972"/>
      <c r="AJ114" s="973"/>
      <c r="AK114" s="974">
        <v>21818</v>
      </c>
      <c r="AL114" s="972"/>
      <c r="AM114" s="972"/>
      <c r="AN114" s="972"/>
      <c r="AO114" s="973"/>
      <c r="AP114" s="975">
        <v>0.3</v>
      </c>
      <c r="AQ114" s="976"/>
      <c r="AR114" s="976"/>
      <c r="AS114" s="976"/>
      <c r="AT114" s="977"/>
      <c r="AU114" s="921"/>
      <c r="AV114" s="922"/>
      <c r="AW114" s="922"/>
      <c r="AX114" s="922"/>
      <c r="AY114" s="922"/>
      <c r="AZ114" s="935" t="s">
        <v>427</v>
      </c>
      <c r="BA114" s="936"/>
      <c r="BB114" s="936"/>
      <c r="BC114" s="936"/>
      <c r="BD114" s="936"/>
      <c r="BE114" s="936"/>
      <c r="BF114" s="936"/>
      <c r="BG114" s="936"/>
      <c r="BH114" s="936"/>
      <c r="BI114" s="936"/>
      <c r="BJ114" s="936"/>
      <c r="BK114" s="936"/>
      <c r="BL114" s="936"/>
      <c r="BM114" s="936"/>
      <c r="BN114" s="936"/>
      <c r="BO114" s="936"/>
      <c r="BP114" s="937"/>
      <c r="BQ114" s="938">
        <v>1398648</v>
      </c>
      <c r="BR114" s="939"/>
      <c r="BS114" s="939"/>
      <c r="BT114" s="939"/>
      <c r="BU114" s="939"/>
      <c r="BV114" s="939">
        <v>1375294</v>
      </c>
      <c r="BW114" s="939"/>
      <c r="BX114" s="939"/>
      <c r="BY114" s="939"/>
      <c r="BZ114" s="939"/>
      <c r="CA114" s="939">
        <v>1412227</v>
      </c>
      <c r="CB114" s="939"/>
      <c r="CC114" s="939"/>
      <c r="CD114" s="939"/>
      <c r="CE114" s="939"/>
      <c r="CF114" s="933">
        <v>18.8</v>
      </c>
      <c r="CG114" s="934"/>
      <c r="CH114" s="934"/>
      <c r="CI114" s="934"/>
      <c r="CJ114" s="934"/>
      <c r="CK114" s="961"/>
      <c r="CL114" s="962"/>
      <c r="CM114" s="935" t="s">
        <v>428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429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24564</v>
      </c>
      <c r="AB115" s="951"/>
      <c r="AC115" s="951"/>
      <c r="AD115" s="951"/>
      <c r="AE115" s="952"/>
      <c r="AF115" s="953">
        <v>25072</v>
      </c>
      <c r="AG115" s="951"/>
      <c r="AH115" s="951"/>
      <c r="AI115" s="951"/>
      <c r="AJ115" s="952"/>
      <c r="AK115" s="953">
        <v>14163</v>
      </c>
      <c r="AL115" s="951"/>
      <c r="AM115" s="951"/>
      <c r="AN115" s="951"/>
      <c r="AO115" s="952"/>
      <c r="AP115" s="954">
        <v>0.2</v>
      </c>
      <c r="AQ115" s="955"/>
      <c r="AR115" s="955"/>
      <c r="AS115" s="955"/>
      <c r="AT115" s="956"/>
      <c r="AU115" s="921"/>
      <c r="AV115" s="922"/>
      <c r="AW115" s="922"/>
      <c r="AX115" s="922"/>
      <c r="AY115" s="922"/>
      <c r="AZ115" s="935" t="s">
        <v>430</v>
      </c>
      <c r="BA115" s="936"/>
      <c r="BB115" s="936"/>
      <c r="BC115" s="936"/>
      <c r="BD115" s="936"/>
      <c r="BE115" s="936"/>
      <c r="BF115" s="936"/>
      <c r="BG115" s="936"/>
      <c r="BH115" s="936"/>
      <c r="BI115" s="936"/>
      <c r="BJ115" s="936"/>
      <c r="BK115" s="936"/>
      <c r="BL115" s="936"/>
      <c r="BM115" s="936"/>
      <c r="BN115" s="936"/>
      <c r="BO115" s="936"/>
      <c r="BP115" s="937"/>
      <c r="BQ115" s="938">
        <v>914</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207</v>
      </c>
      <c r="AB116" s="972"/>
      <c r="AC116" s="972"/>
      <c r="AD116" s="972"/>
      <c r="AE116" s="973"/>
      <c r="AF116" s="974">
        <v>492</v>
      </c>
      <c r="AG116" s="972"/>
      <c r="AH116" s="972"/>
      <c r="AI116" s="972"/>
      <c r="AJ116" s="973"/>
      <c r="AK116" s="974">
        <v>31</v>
      </c>
      <c r="AL116" s="972"/>
      <c r="AM116" s="972"/>
      <c r="AN116" s="972"/>
      <c r="AO116" s="973"/>
      <c r="AP116" s="975">
        <v>0</v>
      </c>
      <c r="AQ116" s="976"/>
      <c r="AR116" s="976"/>
      <c r="AS116" s="976"/>
      <c r="AT116" s="977"/>
      <c r="AU116" s="921"/>
      <c r="AV116" s="922"/>
      <c r="AW116" s="922"/>
      <c r="AX116" s="922"/>
      <c r="AY116" s="922"/>
      <c r="AZ116" s="980" t="s">
        <v>433</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435</v>
      </c>
      <c r="Z117" s="907"/>
      <c r="AA117" s="991">
        <v>3049949</v>
      </c>
      <c r="AB117" s="992"/>
      <c r="AC117" s="992"/>
      <c r="AD117" s="992"/>
      <c r="AE117" s="993"/>
      <c r="AF117" s="994">
        <v>3176940</v>
      </c>
      <c r="AG117" s="992"/>
      <c r="AH117" s="992"/>
      <c r="AI117" s="992"/>
      <c r="AJ117" s="993"/>
      <c r="AK117" s="994">
        <v>3245681</v>
      </c>
      <c r="AL117" s="992"/>
      <c r="AM117" s="992"/>
      <c r="AN117" s="992"/>
      <c r="AO117" s="993"/>
      <c r="AP117" s="995"/>
      <c r="AQ117" s="996"/>
      <c r="AR117" s="996"/>
      <c r="AS117" s="996"/>
      <c r="AT117" s="997"/>
      <c r="AU117" s="921"/>
      <c r="AV117" s="922"/>
      <c r="AW117" s="922"/>
      <c r="AX117" s="922"/>
      <c r="AY117" s="922"/>
      <c r="AZ117" s="987" t="s">
        <v>436</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408</v>
      </c>
      <c r="AB118" s="906"/>
      <c r="AC118" s="906"/>
      <c r="AD118" s="906"/>
      <c r="AE118" s="907"/>
      <c r="AF118" s="905" t="s">
        <v>409</v>
      </c>
      <c r="AG118" s="906"/>
      <c r="AH118" s="906"/>
      <c r="AI118" s="906"/>
      <c r="AJ118" s="907"/>
      <c r="AK118" s="905" t="s">
        <v>293</v>
      </c>
      <c r="AL118" s="906"/>
      <c r="AM118" s="906"/>
      <c r="AN118" s="906"/>
      <c r="AO118" s="907"/>
      <c r="AP118" s="983" t="s">
        <v>410</v>
      </c>
      <c r="AQ118" s="984"/>
      <c r="AR118" s="984"/>
      <c r="AS118" s="984"/>
      <c r="AT118" s="985"/>
      <c r="AU118" s="921"/>
      <c r="AV118" s="922"/>
      <c r="AW118" s="922"/>
      <c r="AX118" s="922"/>
      <c r="AY118" s="922"/>
      <c r="AZ118" s="986" t="s">
        <v>438</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414</v>
      </c>
      <c r="B119" s="960"/>
      <c r="C119" s="942" t="s">
        <v>415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176</v>
      </c>
      <c r="BA119" s="247"/>
      <c r="BB119" s="247"/>
      <c r="BC119" s="247"/>
      <c r="BD119" s="247"/>
      <c r="BE119" s="247"/>
      <c r="BF119" s="247"/>
      <c r="BG119" s="247"/>
      <c r="BH119" s="247"/>
      <c r="BI119" s="247"/>
      <c r="BJ119" s="247"/>
      <c r="BK119" s="247"/>
      <c r="BL119" s="247"/>
      <c r="BM119" s="247"/>
      <c r="BN119" s="247"/>
      <c r="BO119" s="990" t="s">
        <v>440</v>
      </c>
      <c r="BP119" s="1018"/>
      <c r="BQ119" s="1012">
        <v>31243081</v>
      </c>
      <c r="BR119" s="1013"/>
      <c r="BS119" s="1013"/>
      <c r="BT119" s="1013"/>
      <c r="BU119" s="1013"/>
      <c r="BV119" s="1013">
        <v>31840492</v>
      </c>
      <c r="BW119" s="1013"/>
      <c r="BX119" s="1013"/>
      <c r="BY119" s="1013"/>
      <c r="BZ119" s="1013"/>
      <c r="CA119" s="1013">
        <v>30727166</v>
      </c>
      <c r="CB119" s="1013"/>
      <c r="CC119" s="1013"/>
      <c r="CD119" s="1013"/>
      <c r="CE119" s="1013"/>
      <c r="CF119" s="1014"/>
      <c r="CG119" s="1015"/>
      <c r="CH119" s="1015"/>
      <c r="CI119" s="1015"/>
      <c r="CJ119" s="1016"/>
      <c r="CK119" s="963"/>
      <c r="CL119" s="964"/>
      <c r="CM119" s="986" t="s">
        <v>441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418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442</v>
      </c>
      <c r="AV120" s="1005"/>
      <c r="AW120" s="1005"/>
      <c r="AX120" s="1005"/>
      <c r="AY120" s="1006"/>
      <c r="AZ120" s="942" t="s">
        <v>443</v>
      </c>
      <c r="BA120" s="910"/>
      <c r="BB120" s="910"/>
      <c r="BC120" s="910"/>
      <c r="BD120" s="910"/>
      <c r="BE120" s="910"/>
      <c r="BF120" s="910"/>
      <c r="BG120" s="910"/>
      <c r="BH120" s="910"/>
      <c r="BI120" s="910"/>
      <c r="BJ120" s="910"/>
      <c r="BK120" s="910"/>
      <c r="BL120" s="910"/>
      <c r="BM120" s="910"/>
      <c r="BN120" s="910"/>
      <c r="BO120" s="910"/>
      <c r="BP120" s="911"/>
      <c r="BQ120" s="943">
        <v>2982887</v>
      </c>
      <c r="BR120" s="944"/>
      <c r="BS120" s="944"/>
      <c r="BT120" s="944"/>
      <c r="BU120" s="944"/>
      <c r="BV120" s="944">
        <v>3352866</v>
      </c>
      <c r="BW120" s="944"/>
      <c r="BX120" s="944"/>
      <c r="BY120" s="944"/>
      <c r="BZ120" s="944"/>
      <c r="CA120" s="944">
        <v>3264244</v>
      </c>
      <c r="CB120" s="944"/>
      <c r="CC120" s="944"/>
      <c r="CD120" s="944"/>
      <c r="CE120" s="944"/>
      <c r="CF120" s="957">
        <v>43.5</v>
      </c>
      <c r="CG120" s="958"/>
      <c r="CH120" s="958"/>
      <c r="CI120" s="958"/>
      <c r="CJ120" s="958"/>
      <c r="CK120" s="1019" t="s">
        <v>444</v>
      </c>
      <c r="CL120" s="1020"/>
      <c r="CM120" s="1020"/>
      <c r="CN120" s="1020"/>
      <c r="CO120" s="1021"/>
      <c r="CP120" s="1027" t="s">
        <v>392</v>
      </c>
      <c r="CQ120" s="1028"/>
      <c r="CR120" s="1028"/>
      <c r="CS120" s="1028"/>
      <c r="CT120" s="1028"/>
      <c r="CU120" s="1028"/>
      <c r="CV120" s="1028"/>
      <c r="CW120" s="1028"/>
      <c r="CX120" s="1028"/>
      <c r="CY120" s="1028"/>
      <c r="CZ120" s="1028"/>
      <c r="DA120" s="1028"/>
      <c r="DB120" s="1028"/>
      <c r="DC120" s="1028"/>
      <c r="DD120" s="1028"/>
      <c r="DE120" s="1028"/>
      <c r="DF120" s="1029"/>
      <c r="DG120" s="943">
        <v>4181894</v>
      </c>
      <c r="DH120" s="944"/>
      <c r="DI120" s="944"/>
      <c r="DJ120" s="944"/>
      <c r="DK120" s="944"/>
      <c r="DL120" s="944">
        <v>3804133</v>
      </c>
      <c r="DM120" s="944"/>
      <c r="DN120" s="944"/>
      <c r="DO120" s="944"/>
      <c r="DP120" s="944"/>
      <c r="DQ120" s="944">
        <v>3482247</v>
      </c>
      <c r="DR120" s="944"/>
      <c r="DS120" s="944"/>
      <c r="DT120" s="944"/>
      <c r="DU120" s="944"/>
      <c r="DV120" s="945">
        <v>46.4</v>
      </c>
      <c r="DW120" s="945"/>
      <c r="DX120" s="945"/>
      <c r="DY120" s="945"/>
      <c r="DZ120" s="946"/>
    </row>
    <row r="121" spans="1:130" s="224" customFormat="1" ht="26.25" customHeight="1" x14ac:dyDescent="0.15">
      <c r="A121" s="1070"/>
      <c r="B121" s="962"/>
      <c r="C121" s="987" t="s">
        <v>445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v>13479</v>
      </c>
      <c r="AB121" s="972"/>
      <c r="AC121" s="972"/>
      <c r="AD121" s="972"/>
      <c r="AE121" s="973"/>
      <c r="AF121" s="974">
        <v>13479</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446</v>
      </c>
      <c r="BA121" s="936"/>
      <c r="BB121" s="936"/>
      <c r="BC121" s="936"/>
      <c r="BD121" s="936"/>
      <c r="BE121" s="936"/>
      <c r="BF121" s="936"/>
      <c r="BG121" s="936"/>
      <c r="BH121" s="936"/>
      <c r="BI121" s="936"/>
      <c r="BJ121" s="936"/>
      <c r="BK121" s="936"/>
      <c r="BL121" s="936"/>
      <c r="BM121" s="936"/>
      <c r="BN121" s="936"/>
      <c r="BO121" s="936"/>
      <c r="BP121" s="937"/>
      <c r="BQ121" s="938">
        <v>1670228</v>
      </c>
      <c r="BR121" s="939"/>
      <c r="BS121" s="939"/>
      <c r="BT121" s="939"/>
      <c r="BU121" s="939"/>
      <c r="BV121" s="939">
        <v>1504519</v>
      </c>
      <c r="BW121" s="939"/>
      <c r="BX121" s="939"/>
      <c r="BY121" s="939"/>
      <c r="BZ121" s="939"/>
      <c r="CA121" s="939">
        <v>1322998</v>
      </c>
      <c r="CB121" s="939"/>
      <c r="CC121" s="939"/>
      <c r="CD121" s="939"/>
      <c r="CE121" s="939"/>
      <c r="CF121" s="933">
        <v>17.600000000000001</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v>3039059</v>
      </c>
      <c r="DR121" s="939"/>
      <c r="DS121" s="939"/>
      <c r="DT121" s="939"/>
      <c r="DU121" s="939"/>
      <c r="DV121" s="940">
        <v>40.5</v>
      </c>
      <c r="DW121" s="940"/>
      <c r="DX121" s="940"/>
      <c r="DY121" s="940"/>
      <c r="DZ121" s="941"/>
    </row>
    <row r="122" spans="1:130" s="224" customFormat="1" ht="26.25" customHeight="1" x14ac:dyDescent="0.15">
      <c r="A122" s="1070"/>
      <c r="B122" s="962"/>
      <c r="C122" s="935" t="s">
        <v>428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447</v>
      </c>
      <c r="BA122" s="978"/>
      <c r="BB122" s="978"/>
      <c r="BC122" s="978"/>
      <c r="BD122" s="978"/>
      <c r="BE122" s="978"/>
      <c r="BF122" s="978"/>
      <c r="BG122" s="978"/>
      <c r="BH122" s="978"/>
      <c r="BI122" s="978"/>
      <c r="BJ122" s="978"/>
      <c r="BK122" s="978"/>
      <c r="BL122" s="978"/>
      <c r="BM122" s="978"/>
      <c r="BN122" s="978"/>
      <c r="BO122" s="978"/>
      <c r="BP122" s="979"/>
      <c r="BQ122" s="1012">
        <v>18255895</v>
      </c>
      <c r="BR122" s="1013"/>
      <c r="BS122" s="1013"/>
      <c r="BT122" s="1013"/>
      <c r="BU122" s="1013"/>
      <c r="BV122" s="1013">
        <v>17937032</v>
      </c>
      <c r="BW122" s="1013"/>
      <c r="BX122" s="1013"/>
      <c r="BY122" s="1013"/>
      <c r="BZ122" s="1013"/>
      <c r="CA122" s="1013">
        <v>16965486</v>
      </c>
      <c r="CB122" s="1013"/>
      <c r="CC122" s="1013"/>
      <c r="CD122" s="1013"/>
      <c r="CE122" s="1013"/>
      <c r="CF122" s="1030">
        <v>225.9</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v>26861</v>
      </c>
      <c r="DH122" s="939"/>
      <c r="DI122" s="939"/>
      <c r="DJ122" s="939"/>
      <c r="DK122" s="939"/>
      <c r="DL122" s="939">
        <v>21755</v>
      </c>
      <c r="DM122" s="939"/>
      <c r="DN122" s="939"/>
      <c r="DO122" s="939"/>
      <c r="DP122" s="939"/>
      <c r="DQ122" s="939">
        <v>93572</v>
      </c>
      <c r="DR122" s="939"/>
      <c r="DS122" s="939"/>
      <c r="DT122" s="939"/>
      <c r="DU122" s="939"/>
      <c r="DV122" s="940">
        <v>1.2</v>
      </c>
      <c r="DW122" s="940"/>
      <c r="DX122" s="940"/>
      <c r="DY122" s="940"/>
      <c r="DZ122" s="941"/>
    </row>
    <row r="123" spans="1:130" s="224" customFormat="1" ht="26.25" customHeight="1" x14ac:dyDescent="0.15">
      <c r="A123" s="1070"/>
      <c r="B123" s="962"/>
      <c r="C123" s="935" t="s">
        <v>434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176</v>
      </c>
      <c r="BA123" s="247"/>
      <c r="BB123" s="247"/>
      <c r="BC123" s="247"/>
      <c r="BD123" s="247"/>
      <c r="BE123" s="247"/>
      <c r="BF123" s="247"/>
      <c r="BG123" s="247"/>
      <c r="BH123" s="247"/>
      <c r="BI123" s="247"/>
      <c r="BJ123" s="247"/>
      <c r="BK123" s="247"/>
      <c r="BL123" s="247"/>
      <c r="BM123" s="247"/>
      <c r="BN123" s="247"/>
      <c r="BO123" s="990" t="s">
        <v>448</v>
      </c>
      <c r="BP123" s="1018"/>
      <c r="BQ123" s="1076">
        <v>22909010</v>
      </c>
      <c r="BR123" s="1077"/>
      <c r="BS123" s="1077"/>
      <c r="BT123" s="1077"/>
      <c r="BU123" s="1077"/>
      <c r="BV123" s="1077">
        <v>22794417</v>
      </c>
      <c r="BW123" s="1077"/>
      <c r="BX123" s="1077"/>
      <c r="BY123" s="1077"/>
      <c r="BZ123" s="1077"/>
      <c r="CA123" s="1077">
        <v>21552728</v>
      </c>
      <c r="CB123" s="1077"/>
      <c r="CC123" s="1077"/>
      <c r="CD123" s="1077"/>
      <c r="CE123" s="1077"/>
      <c r="CF123" s="1014"/>
      <c r="CG123" s="1015"/>
      <c r="CH123" s="1015"/>
      <c r="CI123" s="1015"/>
      <c r="CJ123" s="1016"/>
      <c r="CK123" s="1022"/>
      <c r="CL123" s="1023"/>
      <c r="CM123" s="1023"/>
      <c r="CN123" s="1023"/>
      <c r="CO123" s="1024"/>
      <c r="CP123" s="1032" t="s">
        <v>388</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437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107.8</v>
      </c>
      <c r="BR124" s="1040"/>
      <c r="BS124" s="1040"/>
      <c r="BT124" s="1040"/>
      <c r="BU124" s="1040"/>
      <c r="BV124" s="1040">
        <v>121.2</v>
      </c>
      <c r="BW124" s="1040"/>
      <c r="BX124" s="1040"/>
      <c r="BY124" s="1040"/>
      <c r="BZ124" s="1040"/>
      <c r="CA124" s="1040">
        <v>122.1</v>
      </c>
      <c r="CB124" s="1040"/>
      <c r="CC124" s="1040"/>
      <c r="CD124" s="1040"/>
      <c r="CE124" s="1040"/>
      <c r="CF124" s="1041"/>
      <c r="CG124" s="1042"/>
      <c r="CH124" s="1042"/>
      <c r="CI124" s="1042"/>
      <c r="CJ124" s="1043"/>
      <c r="CK124" s="1025"/>
      <c r="CL124" s="1025"/>
      <c r="CM124" s="1025"/>
      <c r="CN124" s="1025"/>
      <c r="CO124" s="1026"/>
      <c r="CP124" s="1032" t="s">
        <v>450</v>
      </c>
      <c r="CQ124" s="1033"/>
      <c r="CR124" s="1033"/>
      <c r="CS124" s="1033"/>
      <c r="CT124" s="1033"/>
      <c r="CU124" s="1033"/>
      <c r="CV124" s="1033"/>
      <c r="CW124" s="1033"/>
      <c r="CX124" s="1033"/>
      <c r="CY124" s="1033"/>
      <c r="CZ124" s="1033"/>
      <c r="DA124" s="1033"/>
      <c r="DB124" s="1033"/>
      <c r="DC124" s="1033"/>
      <c r="DD124" s="1033"/>
      <c r="DE124" s="1033"/>
      <c r="DF124" s="1034"/>
      <c r="DG124" s="1017">
        <v>3351638</v>
      </c>
      <c r="DH124" s="999"/>
      <c r="DI124" s="999"/>
      <c r="DJ124" s="999"/>
      <c r="DK124" s="1000"/>
      <c r="DL124" s="998">
        <v>3192780</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439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451</v>
      </c>
      <c r="CL125" s="1020"/>
      <c r="CM125" s="1020"/>
      <c r="CN125" s="1020"/>
      <c r="CO125" s="1021"/>
      <c r="CP125" s="942" t="s">
        <v>452</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453</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11085</v>
      </c>
      <c r="AB127" s="972"/>
      <c r="AC127" s="972"/>
      <c r="AD127" s="972"/>
      <c r="AE127" s="973"/>
      <c r="AF127" s="974">
        <v>11593</v>
      </c>
      <c r="AG127" s="972"/>
      <c r="AH127" s="972"/>
      <c r="AI127" s="972"/>
      <c r="AJ127" s="973"/>
      <c r="AK127" s="974">
        <v>14163</v>
      </c>
      <c r="AL127" s="972"/>
      <c r="AM127" s="972"/>
      <c r="AN127" s="972"/>
      <c r="AO127" s="973"/>
      <c r="AP127" s="975">
        <v>0.2</v>
      </c>
      <c r="AQ127" s="976"/>
      <c r="AR127" s="976"/>
      <c r="AS127" s="976"/>
      <c r="AT127" s="977"/>
      <c r="AU127" s="226"/>
      <c r="AV127" s="226"/>
      <c r="AW127" s="226"/>
      <c r="AX127" s="1044" t="s">
        <v>455</v>
      </c>
      <c r="AY127" s="1045"/>
      <c r="AZ127" s="1045"/>
      <c r="BA127" s="1045"/>
      <c r="BB127" s="1045"/>
      <c r="BC127" s="1045"/>
      <c r="BD127" s="1045"/>
      <c r="BE127" s="1046"/>
      <c r="BF127" s="1047" t="s">
        <v>456</v>
      </c>
      <c r="BG127" s="1045"/>
      <c r="BH127" s="1045"/>
      <c r="BI127" s="1045"/>
      <c r="BJ127" s="1045"/>
      <c r="BK127" s="1045"/>
      <c r="BL127" s="1046"/>
      <c r="BM127" s="1047" t="s">
        <v>457</v>
      </c>
      <c r="BN127" s="1045"/>
      <c r="BO127" s="1045"/>
      <c r="BP127" s="1045"/>
      <c r="BQ127" s="1045"/>
      <c r="BR127" s="1045"/>
      <c r="BS127" s="1046"/>
      <c r="BT127" s="1047" t="s">
        <v>458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459</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461</v>
      </c>
      <c r="X128" s="1056"/>
      <c r="Y128" s="1056"/>
      <c r="Z128" s="1057"/>
      <c r="AA128" s="1058">
        <v>189416</v>
      </c>
      <c r="AB128" s="1059"/>
      <c r="AC128" s="1059"/>
      <c r="AD128" s="1059"/>
      <c r="AE128" s="1060"/>
      <c r="AF128" s="1061">
        <v>173414</v>
      </c>
      <c r="AG128" s="1059"/>
      <c r="AH128" s="1059"/>
      <c r="AI128" s="1059"/>
      <c r="AJ128" s="1060"/>
      <c r="AK128" s="1061">
        <v>162163</v>
      </c>
      <c r="AL128" s="1059"/>
      <c r="AM128" s="1059"/>
      <c r="AN128" s="1059"/>
      <c r="AO128" s="1060"/>
      <c r="AP128" s="1062"/>
      <c r="AQ128" s="1063"/>
      <c r="AR128" s="1063"/>
      <c r="AS128" s="1063"/>
      <c r="AT128" s="1064"/>
      <c r="AU128" s="226"/>
      <c r="AV128" s="226"/>
      <c r="AW128" s="226"/>
      <c r="AX128" s="909" t="s">
        <v>462</v>
      </c>
      <c r="AY128" s="910"/>
      <c r="AZ128" s="910"/>
      <c r="BA128" s="910"/>
      <c r="BB128" s="910"/>
      <c r="BC128" s="910"/>
      <c r="BD128" s="910"/>
      <c r="BE128" s="911"/>
      <c r="BF128" s="1065" t="s">
        <v>122</v>
      </c>
      <c r="BG128" s="1066"/>
      <c r="BH128" s="1066"/>
      <c r="BI128" s="1066"/>
      <c r="BJ128" s="1066"/>
      <c r="BK128" s="1066"/>
      <c r="BL128" s="1067"/>
      <c r="BM128" s="1065">
        <v>13.45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463</v>
      </c>
      <c r="CQ128" s="739"/>
      <c r="CR128" s="739"/>
      <c r="CS128" s="739"/>
      <c r="CT128" s="739"/>
      <c r="CU128" s="739"/>
      <c r="CV128" s="739"/>
      <c r="CW128" s="739"/>
      <c r="CX128" s="739"/>
      <c r="CY128" s="739"/>
      <c r="CZ128" s="739"/>
      <c r="DA128" s="739"/>
      <c r="DB128" s="739"/>
      <c r="DC128" s="739"/>
      <c r="DD128" s="739"/>
      <c r="DE128" s="739"/>
      <c r="DF128" s="1049"/>
      <c r="DG128" s="1050">
        <v>914</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464</v>
      </c>
      <c r="X129" s="1084"/>
      <c r="Y129" s="1084"/>
      <c r="Z129" s="1085"/>
      <c r="AA129" s="971">
        <v>9465574</v>
      </c>
      <c r="AB129" s="972"/>
      <c r="AC129" s="972"/>
      <c r="AD129" s="972"/>
      <c r="AE129" s="973"/>
      <c r="AF129" s="974">
        <v>9296065</v>
      </c>
      <c r="AG129" s="972"/>
      <c r="AH129" s="972"/>
      <c r="AI129" s="972"/>
      <c r="AJ129" s="973"/>
      <c r="AK129" s="974">
        <v>9358570</v>
      </c>
      <c r="AL129" s="972"/>
      <c r="AM129" s="972"/>
      <c r="AN129" s="972"/>
      <c r="AO129" s="973"/>
      <c r="AP129" s="1086"/>
      <c r="AQ129" s="1087"/>
      <c r="AR129" s="1087"/>
      <c r="AS129" s="1087"/>
      <c r="AT129" s="1088"/>
      <c r="AU129" s="227"/>
      <c r="AV129" s="227"/>
      <c r="AW129" s="227"/>
      <c r="AX129" s="1078" t="s">
        <v>465</v>
      </c>
      <c r="AY129" s="936"/>
      <c r="AZ129" s="936"/>
      <c r="BA129" s="936"/>
      <c r="BB129" s="936"/>
      <c r="BC129" s="936"/>
      <c r="BD129" s="936"/>
      <c r="BE129" s="937"/>
      <c r="BF129" s="1079" t="s">
        <v>122</v>
      </c>
      <c r="BG129" s="1080"/>
      <c r="BH129" s="1080"/>
      <c r="BI129" s="1080"/>
      <c r="BJ129" s="1080"/>
      <c r="BK129" s="1080"/>
      <c r="BL129" s="1081"/>
      <c r="BM129" s="1079">
        <v>18.45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467</v>
      </c>
      <c r="X130" s="1084"/>
      <c r="Y130" s="1084"/>
      <c r="Z130" s="1085"/>
      <c r="AA130" s="971">
        <v>1738037</v>
      </c>
      <c r="AB130" s="972"/>
      <c r="AC130" s="972"/>
      <c r="AD130" s="972"/>
      <c r="AE130" s="973"/>
      <c r="AF130" s="974">
        <v>1835786</v>
      </c>
      <c r="AG130" s="972"/>
      <c r="AH130" s="972"/>
      <c r="AI130" s="972"/>
      <c r="AJ130" s="973"/>
      <c r="AK130" s="974">
        <v>1847930</v>
      </c>
      <c r="AL130" s="972"/>
      <c r="AM130" s="972"/>
      <c r="AN130" s="972"/>
      <c r="AO130" s="973"/>
      <c r="AP130" s="1086"/>
      <c r="AQ130" s="1087"/>
      <c r="AR130" s="1087"/>
      <c r="AS130" s="1087"/>
      <c r="AT130" s="1088"/>
      <c r="AU130" s="227"/>
      <c r="AV130" s="227"/>
      <c r="AW130" s="227"/>
      <c r="AX130" s="1078" t="s">
        <v>468</v>
      </c>
      <c r="AY130" s="936"/>
      <c r="AZ130" s="936"/>
      <c r="BA130" s="936"/>
      <c r="BB130" s="936"/>
      <c r="BC130" s="936"/>
      <c r="BD130" s="936"/>
      <c r="BE130" s="937"/>
      <c r="BF130" s="1114">
        <v>15.5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469</v>
      </c>
      <c r="X131" s="1121"/>
      <c r="Y131" s="1121"/>
      <c r="Z131" s="1122"/>
      <c r="AA131" s="1017">
        <v>7727537</v>
      </c>
      <c r="AB131" s="999"/>
      <c r="AC131" s="999"/>
      <c r="AD131" s="999"/>
      <c r="AE131" s="1000"/>
      <c r="AF131" s="998">
        <v>7460279</v>
      </c>
      <c r="AG131" s="999"/>
      <c r="AH131" s="999"/>
      <c r="AI131" s="999"/>
      <c r="AJ131" s="1000"/>
      <c r="AK131" s="998">
        <v>7510640</v>
      </c>
      <c r="AL131" s="999"/>
      <c r="AM131" s="999"/>
      <c r="AN131" s="999"/>
      <c r="AO131" s="1000"/>
      <c r="AP131" s="1123"/>
      <c r="AQ131" s="1124"/>
      <c r="AR131" s="1124"/>
      <c r="AS131" s="1124"/>
      <c r="AT131" s="1125"/>
      <c r="AU131" s="227"/>
      <c r="AV131" s="227"/>
      <c r="AW131" s="227"/>
      <c r="AX131" s="1096" t="s">
        <v>470</v>
      </c>
      <c r="AY131" s="739"/>
      <c r="AZ131" s="739"/>
      <c r="BA131" s="739"/>
      <c r="BB131" s="739"/>
      <c r="BC131" s="739"/>
      <c r="BD131" s="739"/>
      <c r="BE131" s="1049"/>
      <c r="BF131" s="1097">
        <v>122.1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472</v>
      </c>
      <c r="W132" s="1107"/>
      <c r="X132" s="1107"/>
      <c r="Y132" s="1107"/>
      <c r="Z132" s="1108"/>
      <c r="AA132" s="1109">
        <v>14.525922039999999</v>
      </c>
      <c r="AB132" s="1110"/>
      <c r="AC132" s="1110"/>
      <c r="AD132" s="1110"/>
      <c r="AE132" s="1111"/>
      <c r="AF132" s="1112">
        <v>15.652765799999999</v>
      </c>
      <c r="AG132" s="1110"/>
      <c r="AH132" s="1110"/>
      <c r="AI132" s="1110"/>
      <c r="AJ132" s="1111"/>
      <c r="AK132" s="1112">
        <v>16.451167940000001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473</v>
      </c>
      <c r="W133" s="1090"/>
      <c r="X133" s="1090"/>
      <c r="Y133" s="1090"/>
      <c r="Z133" s="1091"/>
      <c r="AA133" s="1092">
        <v>14.3</v>
      </c>
      <c r="AB133" s="1093"/>
      <c r="AC133" s="1093"/>
      <c r="AD133" s="1093"/>
      <c r="AE133" s="1094"/>
      <c r="AF133" s="1092">
        <v>14.5</v>
      </c>
      <c r="AG133" s="1093"/>
      <c r="AH133" s="1093"/>
      <c r="AI133" s="1093"/>
      <c r="AJ133" s="1094"/>
      <c r="AK133" s="1092">
        <v>15.5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wpGhQTUnnYZEJvLXb+vMVIe6xhkzi7re9Wkv/nHgTZTBSlUxnEnK/MMIn21sEs7Nrsr0a9Zf27pdPa+M1+pgA==" saltValue="ytTufUxWOqKGkZRFXP+j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K35" sqref="AK35:AN35"/>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aJCeQpXy0PgoUPJorWCNpstquR/1dsAdUirCTR2G6M3vS4L++lLSca88Rdnaq0uuI0E6MNUVJR06m2t9lK327Q==" saltValue="XftV/9D6H92GYZMNmxdI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K35" sqref="AK35:AN35"/>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xR8OlqaqqhPWaoFzekYYSLwbxWoretMXoq4XCHhdIK8YSllGLkFfhsBdLk5Gd9RvJkYBAVF13p27COhsRpkg==" saltValue="ocYeDb3O6FEsPcVhCqnE5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35" sqref="AK35:AN35"/>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27" t="s">
        <v>477</v>
      </c>
      <c r="AP7" s="265"/>
      <c r="AQ7" s="266" t="s">
        <v>478</v>
      </c>
      <c r="AR7" s="267"/>
    </row>
    <row r="8" spans="1:46" x14ac:dyDescent="0.15">
      <c r="A8" s="259"/>
      <c r="AK8" s="268"/>
      <c r="AL8" s="269"/>
      <c r="AM8" s="269"/>
      <c r="AN8" s="270"/>
      <c r="AO8" s="1128"/>
      <c r="AP8" s="271" t="s">
        <v>479</v>
      </c>
      <c r="AQ8" s="272" t="s">
        <v>480</v>
      </c>
      <c r="AR8" s="273" t="s">
        <v>481</v>
      </c>
    </row>
    <row r="9" spans="1:46" x14ac:dyDescent="0.15">
      <c r="A9" s="259"/>
      <c r="AK9" s="1129" t="s">
        <v>482</v>
      </c>
      <c r="AL9" s="1130"/>
      <c r="AM9" s="1130"/>
      <c r="AN9" s="1131"/>
      <c r="AO9" s="274">
        <v>2008389</v>
      </c>
      <c r="AP9" s="274">
        <v>107034</v>
      </c>
      <c r="AQ9" s="275">
        <v>107616</v>
      </c>
      <c r="AR9" s="276">
        <v>-0.5</v>
      </c>
    </row>
    <row r="10" spans="1:46" ht="13.5" customHeight="1" x14ac:dyDescent="0.15">
      <c r="A10" s="259"/>
      <c r="AK10" s="1129" t="s">
        <v>483</v>
      </c>
      <c r="AL10" s="1130"/>
      <c r="AM10" s="1130"/>
      <c r="AN10" s="1131"/>
      <c r="AO10" s="277">
        <v>396154</v>
      </c>
      <c r="AP10" s="277">
        <v>21112</v>
      </c>
      <c r="AQ10" s="278">
        <v>10095</v>
      </c>
      <c r="AR10" s="279">
        <v>109.1</v>
      </c>
    </row>
    <row r="11" spans="1:46" ht="13.5" customHeight="1" x14ac:dyDescent="0.15">
      <c r="A11" s="259"/>
      <c r="AK11" s="1129" t="s">
        <v>484</v>
      </c>
      <c r="AL11" s="1130"/>
      <c r="AM11" s="1130"/>
      <c r="AN11" s="1131"/>
      <c r="AO11" s="277" t="s">
        <v>485</v>
      </c>
      <c r="AP11" s="277" t="s">
        <v>485</v>
      </c>
      <c r="AQ11" s="278">
        <v>1704</v>
      </c>
      <c r="AR11" s="279" t="s">
        <v>485</v>
      </c>
    </row>
    <row r="12" spans="1:46" ht="13.5" customHeight="1" x14ac:dyDescent="0.15">
      <c r="A12" s="259"/>
      <c r="AK12" s="1129" t="s">
        <v>486</v>
      </c>
      <c r="AL12" s="1130"/>
      <c r="AM12" s="1130"/>
      <c r="AN12" s="1131"/>
      <c r="AO12" s="277" t="s">
        <v>485</v>
      </c>
      <c r="AP12" s="277" t="s">
        <v>485</v>
      </c>
      <c r="AQ12" s="278">
        <v>7</v>
      </c>
      <c r="AR12" s="279" t="s">
        <v>485</v>
      </c>
    </row>
    <row r="13" spans="1:46" ht="13.5" customHeight="1" x14ac:dyDescent="0.15">
      <c r="A13" s="259"/>
      <c r="AK13" s="1129" t="s">
        <v>487</v>
      </c>
      <c r="AL13" s="1130"/>
      <c r="AM13" s="1130"/>
      <c r="AN13" s="1131"/>
      <c r="AO13" s="277" t="s">
        <v>485</v>
      </c>
      <c r="AP13" s="277" t="s">
        <v>485</v>
      </c>
      <c r="AQ13" s="278">
        <v>4110</v>
      </c>
      <c r="AR13" s="279" t="s">
        <v>485</v>
      </c>
    </row>
    <row r="14" spans="1:46" ht="13.5" customHeight="1" x14ac:dyDescent="0.15">
      <c r="A14" s="259"/>
      <c r="AK14" s="1129" t="s">
        <v>488</v>
      </c>
      <c r="AL14" s="1130"/>
      <c r="AM14" s="1130"/>
      <c r="AN14" s="1131"/>
      <c r="AO14" s="277">
        <v>41741</v>
      </c>
      <c r="AP14" s="277">
        <v>2225</v>
      </c>
      <c r="AQ14" s="278">
        <v>2451</v>
      </c>
      <c r="AR14" s="279">
        <v>-9.1999999999999993</v>
      </c>
    </row>
    <row r="15" spans="1:46" ht="13.5" customHeight="1" x14ac:dyDescent="0.15">
      <c r="A15" s="259"/>
      <c r="AK15" s="1132" t="s">
        <v>489</v>
      </c>
      <c r="AL15" s="1133"/>
      <c r="AM15" s="1133"/>
      <c r="AN15" s="1134"/>
      <c r="AO15" s="277">
        <v>-75397</v>
      </c>
      <c r="AP15" s="277">
        <v>-4018</v>
      </c>
      <c r="AQ15" s="278">
        <v>-6399</v>
      </c>
      <c r="AR15" s="279">
        <v>-37.200000000000003</v>
      </c>
    </row>
    <row r="16" spans="1:46" x14ac:dyDescent="0.15">
      <c r="A16" s="259"/>
      <c r="AK16" s="1132" t="s">
        <v>176</v>
      </c>
      <c r="AL16" s="1133"/>
      <c r="AM16" s="1133"/>
      <c r="AN16" s="1134"/>
      <c r="AO16" s="277">
        <v>2370887</v>
      </c>
      <c r="AP16" s="277">
        <v>126353</v>
      </c>
      <c r="AQ16" s="278">
        <v>119584</v>
      </c>
      <c r="AR16" s="279">
        <v>5.7</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35" t="s">
        <v>494</v>
      </c>
      <c r="AL21" s="1136"/>
      <c r="AM21" s="1136"/>
      <c r="AN21" s="1137"/>
      <c r="AO21" s="289">
        <v>11.4</v>
      </c>
      <c r="AP21" s="290">
        <v>10.86</v>
      </c>
      <c r="AQ21" s="291">
        <v>0.54</v>
      </c>
      <c r="AS21" s="292"/>
      <c r="AT21" s="288"/>
    </row>
    <row r="22" spans="1:46" s="260" customFormat="1" x14ac:dyDescent="0.15">
      <c r="A22" s="288"/>
      <c r="AK22" s="1135" t="s">
        <v>495</v>
      </c>
      <c r="AL22" s="1136"/>
      <c r="AM22" s="1136"/>
      <c r="AN22" s="1137"/>
      <c r="AO22" s="293">
        <v>98.4</v>
      </c>
      <c r="AP22" s="294">
        <v>97.3</v>
      </c>
      <c r="AQ22" s="295">
        <v>1.1000000000000001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27" t="s">
        <v>477</v>
      </c>
      <c r="AP30" s="265"/>
      <c r="AQ30" s="266" t="s">
        <v>478</v>
      </c>
      <c r="AR30" s="267"/>
    </row>
    <row r="31" spans="1:46" x14ac:dyDescent="0.15">
      <c r="A31" s="259"/>
      <c r="AK31" s="268"/>
      <c r="AL31" s="269"/>
      <c r="AM31" s="269"/>
      <c r="AN31" s="270"/>
      <c r="AO31" s="1128"/>
      <c r="AP31" s="271" t="s">
        <v>479</v>
      </c>
      <c r="AQ31" s="272" t="s">
        <v>480</v>
      </c>
      <c r="AR31" s="273" t="s">
        <v>481</v>
      </c>
    </row>
    <row r="32" spans="1:46" ht="27" customHeight="1" x14ac:dyDescent="0.15">
      <c r="A32" s="259"/>
      <c r="AK32" s="1143" t="s">
        <v>499</v>
      </c>
      <c r="AL32" s="1144"/>
      <c r="AM32" s="1144"/>
      <c r="AN32" s="1145"/>
      <c r="AO32" s="303">
        <v>2344869</v>
      </c>
      <c r="AP32" s="303">
        <v>124966</v>
      </c>
      <c r="AQ32" s="304">
        <v>75090</v>
      </c>
      <c r="AR32" s="305">
        <v>66.400000000000006</v>
      </c>
    </row>
    <row r="33" spans="1:46" ht="13.5" customHeight="1" x14ac:dyDescent="0.15">
      <c r="A33" s="259"/>
      <c r="AK33" s="1143" t="s">
        <v>500</v>
      </c>
      <c r="AL33" s="1144"/>
      <c r="AM33" s="1144"/>
      <c r="AN33" s="1145"/>
      <c r="AO33" s="303" t="s">
        <v>485</v>
      </c>
      <c r="AP33" s="303" t="s">
        <v>485</v>
      </c>
      <c r="AQ33" s="304" t="s">
        <v>485</v>
      </c>
      <c r="AR33" s="305" t="s">
        <v>485</v>
      </c>
    </row>
    <row r="34" spans="1:46" ht="27" customHeight="1" x14ac:dyDescent="0.15">
      <c r="A34" s="259"/>
      <c r="AK34" s="1143" t="s">
        <v>501</v>
      </c>
      <c r="AL34" s="1144"/>
      <c r="AM34" s="1144"/>
      <c r="AN34" s="1145"/>
      <c r="AO34" s="303" t="s">
        <v>485</v>
      </c>
      <c r="AP34" s="303" t="s">
        <v>485</v>
      </c>
      <c r="AQ34" s="304">
        <v>1</v>
      </c>
      <c r="AR34" s="305" t="s">
        <v>485</v>
      </c>
    </row>
    <row r="35" spans="1:46" ht="27" customHeight="1" x14ac:dyDescent="0.15">
      <c r="A35" s="259"/>
      <c r="AK35" s="1143" t="s">
        <v>502</v>
      </c>
      <c r="AL35" s="1144"/>
      <c r="AM35" s="1144"/>
      <c r="AN35" s="1145"/>
      <c r="AO35" s="303">
        <v>864800</v>
      </c>
      <c r="AP35" s="303">
        <v>46088</v>
      </c>
      <c r="AQ35" s="304">
        <v>17211</v>
      </c>
      <c r="AR35" s="305">
        <v>167.8</v>
      </c>
    </row>
    <row r="36" spans="1:46" ht="27" customHeight="1" x14ac:dyDescent="0.15">
      <c r="A36" s="259"/>
      <c r="AK36" s="1143" t="s">
        <v>503</v>
      </c>
      <c r="AL36" s="1144"/>
      <c r="AM36" s="1144"/>
      <c r="AN36" s="1145"/>
      <c r="AO36" s="303">
        <v>21818</v>
      </c>
      <c r="AP36" s="303">
        <v>1163</v>
      </c>
      <c r="AQ36" s="304">
        <v>2478</v>
      </c>
      <c r="AR36" s="305">
        <v>-53.1</v>
      </c>
    </row>
    <row r="37" spans="1:46" ht="13.5" customHeight="1" x14ac:dyDescent="0.15">
      <c r="A37" s="259"/>
      <c r="AK37" s="1143" t="s">
        <v>504</v>
      </c>
      <c r="AL37" s="1144"/>
      <c r="AM37" s="1144"/>
      <c r="AN37" s="1145"/>
      <c r="AO37" s="303">
        <v>14163</v>
      </c>
      <c r="AP37" s="303">
        <v>755</v>
      </c>
      <c r="AQ37" s="304">
        <v>654</v>
      </c>
      <c r="AR37" s="305">
        <v>15.4</v>
      </c>
    </row>
    <row r="38" spans="1:46" ht="27" customHeight="1" x14ac:dyDescent="0.15">
      <c r="A38" s="259"/>
      <c r="AK38" s="1146" t="s">
        <v>505</v>
      </c>
      <c r="AL38" s="1147"/>
      <c r="AM38" s="1147"/>
      <c r="AN38" s="1148"/>
      <c r="AO38" s="306">
        <v>31</v>
      </c>
      <c r="AP38" s="306">
        <v>2</v>
      </c>
      <c r="AQ38" s="307">
        <v>4</v>
      </c>
      <c r="AR38" s="295">
        <v>-50</v>
      </c>
      <c r="AS38" s="302"/>
    </row>
    <row r="39" spans="1:46" x14ac:dyDescent="0.15">
      <c r="A39" s="259"/>
      <c r="AK39" s="1146" t="s">
        <v>506</v>
      </c>
      <c r="AL39" s="1147"/>
      <c r="AM39" s="1147"/>
      <c r="AN39" s="1148"/>
      <c r="AO39" s="303">
        <v>-162163</v>
      </c>
      <c r="AP39" s="303">
        <v>-8642</v>
      </c>
      <c r="AQ39" s="304">
        <v>-3502</v>
      </c>
      <c r="AR39" s="305">
        <v>146.80000000000001</v>
      </c>
      <c r="AS39" s="302"/>
    </row>
    <row r="40" spans="1:46" ht="27" customHeight="1" x14ac:dyDescent="0.15">
      <c r="A40" s="259"/>
      <c r="AK40" s="1143" t="s">
        <v>507</v>
      </c>
      <c r="AL40" s="1144"/>
      <c r="AM40" s="1144"/>
      <c r="AN40" s="1145"/>
      <c r="AO40" s="303">
        <v>-1847930</v>
      </c>
      <c r="AP40" s="303">
        <v>-98483</v>
      </c>
      <c r="AQ40" s="304">
        <v>-63750</v>
      </c>
      <c r="AR40" s="305">
        <v>54.5</v>
      </c>
      <c r="AS40" s="302"/>
    </row>
    <row r="41" spans="1:46" x14ac:dyDescent="0.15">
      <c r="A41" s="259"/>
      <c r="AK41" s="1149" t="s">
        <v>286</v>
      </c>
      <c r="AL41" s="1150"/>
      <c r="AM41" s="1150"/>
      <c r="AN41" s="1151"/>
      <c r="AO41" s="303">
        <v>1235588</v>
      </c>
      <c r="AP41" s="303">
        <v>65849</v>
      </c>
      <c r="AQ41" s="304">
        <v>28185</v>
      </c>
      <c r="AR41" s="305">
        <v>133.6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38" t="s">
        <v>477</v>
      </c>
      <c r="AN49" s="1140" t="s">
        <v>510</v>
      </c>
      <c r="AO49" s="1141"/>
      <c r="AP49" s="1141"/>
      <c r="AQ49" s="1141"/>
      <c r="AR49" s="1142"/>
    </row>
    <row r="50" spans="1:44" x14ac:dyDescent="0.15">
      <c r="A50" s="259"/>
      <c r="AK50" s="317"/>
      <c r="AL50" s="318"/>
      <c r="AM50" s="1139"/>
      <c r="AN50" s="319" t="s">
        <v>511</v>
      </c>
      <c r="AO50" s="320" t="s">
        <v>512</v>
      </c>
      <c r="AP50" s="321" t="s">
        <v>513</v>
      </c>
      <c r="AQ50" s="322" t="s">
        <v>514</v>
      </c>
      <c r="AR50" s="323" t="s">
        <v>515</v>
      </c>
    </row>
    <row r="51" spans="1:44" x14ac:dyDescent="0.15">
      <c r="A51" s="259"/>
      <c r="AK51" s="315" t="s">
        <v>516</v>
      </c>
      <c r="AL51" s="316"/>
      <c r="AM51" s="324">
        <v>2418625</v>
      </c>
      <c r="AN51" s="325">
        <v>118432</v>
      </c>
      <c r="AO51" s="326">
        <v>14.3</v>
      </c>
      <c r="AP51" s="327">
        <v>94081</v>
      </c>
      <c r="AQ51" s="328">
        <v>10.5</v>
      </c>
      <c r="AR51" s="329">
        <v>3.8</v>
      </c>
    </row>
    <row r="52" spans="1:44" x14ac:dyDescent="0.15">
      <c r="A52" s="259"/>
      <c r="AK52" s="330"/>
      <c r="AL52" s="331" t="s">
        <v>517</v>
      </c>
      <c r="AM52" s="332">
        <v>1324187</v>
      </c>
      <c r="AN52" s="333">
        <v>64841</v>
      </c>
      <c r="AO52" s="334">
        <v>110</v>
      </c>
      <c r="AP52" s="335">
        <v>48949</v>
      </c>
      <c r="AQ52" s="336">
        <v>11.5</v>
      </c>
      <c r="AR52" s="337">
        <v>98.5</v>
      </c>
    </row>
    <row r="53" spans="1:44" x14ac:dyDescent="0.15">
      <c r="A53" s="259"/>
      <c r="AK53" s="315" t="s">
        <v>518</v>
      </c>
      <c r="AL53" s="316"/>
      <c r="AM53" s="324">
        <v>1691618</v>
      </c>
      <c r="AN53" s="325">
        <v>84223</v>
      </c>
      <c r="AO53" s="326">
        <v>-28.9</v>
      </c>
      <c r="AP53" s="327">
        <v>92632</v>
      </c>
      <c r="AQ53" s="328">
        <v>-1.5</v>
      </c>
      <c r="AR53" s="329">
        <v>-27.4</v>
      </c>
    </row>
    <row r="54" spans="1:44" x14ac:dyDescent="0.15">
      <c r="A54" s="259"/>
      <c r="AK54" s="330"/>
      <c r="AL54" s="331" t="s">
        <v>517</v>
      </c>
      <c r="AM54" s="332">
        <v>808875</v>
      </c>
      <c r="AN54" s="333">
        <v>40273</v>
      </c>
      <c r="AO54" s="334">
        <v>-37.9</v>
      </c>
      <c r="AP54" s="335">
        <v>47978</v>
      </c>
      <c r="AQ54" s="336">
        <v>-2</v>
      </c>
      <c r="AR54" s="337">
        <v>-35.9</v>
      </c>
    </row>
    <row r="55" spans="1:44" x14ac:dyDescent="0.15">
      <c r="A55" s="259"/>
      <c r="AK55" s="315" t="s">
        <v>519</v>
      </c>
      <c r="AL55" s="316"/>
      <c r="AM55" s="324">
        <v>2074484</v>
      </c>
      <c r="AN55" s="325">
        <v>105529</v>
      </c>
      <c r="AO55" s="326">
        <v>25.3</v>
      </c>
      <c r="AP55" s="327">
        <v>96469</v>
      </c>
      <c r="AQ55" s="328">
        <v>4.0999999999999996</v>
      </c>
      <c r="AR55" s="329">
        <v>21.2</v>
      </c>
    </row>
    <row r="56" spans="1:44" x14ac:dyDescent="0.15">
      <c r="A56" s="259"/>
      <c r="AK56" s="330"/>
      <c r="AL56" s="331" t="s">
        <v>517</v>
      </c>
      <c r="AM56" s="332">
        <v>952220</v>
      </c>
      <c r="AN56" s="333">
        <v>48439</v>
      </c>
      <c r="AO56" s="334">
        <v>20.3</v>
      </c>
      <c r="AP56" s="335">
        <v>49775</v>
      </c>
      <c r="AQ56" s="336">
        <v>3.7</v>
      </c>
      <c r="AR56" s="337">
        <v>16.600000000000001</v>
      </c>
    </row>
    <row r="57" spans="1:44" x14ac:dyDescent="0.15">
      <c r="A57" s="259"/>
      <c r="AK57" s="315" t="s">
        <v>520</v>
      </c>
      <c r="AL57" s="316"/>
      <c r="AM57" s="324">
        <v>4218933</v>
      </c>
      <c r="AN57" s="325">
        <v>220183</v>
      </c>
      <c r="AO57" s="326">
        <v>108.6</v>
      </c>
      <c r="AP57" s="327">
        <v>85743</v>
      </c>
      <c r="AQ57" s="328">
        <v>-11.1</v>
      </c>
      <c r="AR57" s="329">
        <v>119.7</v>
      </c>
    </row>
    <row r="58" spans="1:44" x14ac:dyDescent="0.15">
      <c r="A58" s="259"/>
      <c r="AK58" s="330"/>
      <c r="AL58" s="331" t="s">
        <v>517</v>
      </c>
      <c r="AM58" s="332">
        <v>2677181</v>
      </c>
      <c r="AN58" s="333">
        <v>139720</v>
      </c>
      <c r="AO58" s="334">
        <v>188.4</v>
      </c>
      <c r="AP58" s="335">
        <v>45231</v>
      </c>
      <c r="AQ58" s="336">
        <v>-9.1</v>
      </c>
      <c r="AR58" s="337">
        <v>197.5</v>
      </c>
    </row>
    <row r="59" spans="1:44" x14ac:dyDescent="0.15">
      <c r="A59" s="259"/>
      <c r="AK59" s="315" t="s">
        <v>521</v>
      </c>
      <c r="AL59" s="316"/>
      <c r="AM59" s="324">
        <v>1623405</v>
      </c>
      <c r="AN59" s="325">
        <v>86517</v>
      </c>
      <c r="AO59" s="326">
        <v>-60.7</v>
      </c>
      <c r="AP59" s="327">
        <v>92509</v>
      </c>
      <c r="AQ59" s="328">
        <v>7.9</v>
      </c>
      <c r="AR59" s="329">
        <v>-68.599999999999994</v>
      </c>
    </row>
    <row r="60" spans="1:44" x14ac:dyDescent="0.15">
      <c r="A60" s="259"/>
      <c r="AK60" s="330"/>
      <c r="AL60" s="331" t="s">
        <v>517</v>
      </c>
      <c r="AM60" s="332">
        <v>943580</v>
      </c>
      <c r="AN60" s="333">
        <v>50287</v>
      </c>
      <c r="AO60" s="334">
        <v>-64</v>
      </c>
      <c r="AP60" s="335">
        <v>52274</v>
      </c>
      <c r="AQ60" s="336">
        <v>15.6</v>
      </c>
      <c r="AR60" s="337">
        <v>-79.599999999999994</v>
      </c>
    </row>
    <row r="61" spans="1:44" x14ac:dyDescent="0.15">
      <c r="A61" s="259"/>
      <c r="AK61" s="315" t="s">
        <v>522</v>
      </c>
      <c r="AL61" s="338"/>
      <c r="AM61" s="324">
        <v>2405413</v>
      </c>
      <c r="AN61" s="325">
        <v>122977</v>
      </c>
      <c r="AO61" s="326">
        <v>11.7</v>
      </c>
      <c r="AP61" s="327">
        <v>92287</v>
      </c>
      <c r="AQ61" s="339">
        <v>2</v>
      </c>
      <c r="AR61" s="329">
        <v>9.6999999999999993</v>
      </c>
    </row>
    <row r="62" spans="1:44" x14ac:dyDescent="0.15">
      <c r="A62" s="259"/>
      <c r="AK62" s="330"/>
      <c r="AL62" s="331" t="s">
        <v>517</v>
      </c>
      <c r="AM62" s="332">
        <v>1341209</v>
      </c>
      <c r="AN62" s="333">
        <v>68712</v>
      </c>
      <c r="AO62" s="334">
        <v>43.4</v>
      </c>
      <c r="AP62" s="335">
        <v>48841</v>
      </c>
      <c r="AQ62" s="336">
        <v>3.9</v>
      </c>
      <c r="AR62" s="337">
        <v>39.5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xwF2Ny5Xca3mF4+n4yotxRm0qWQ06LDEGB6WjaWDyuYyRYEcgz1bPvffj8nq633M16n0+E+OpNs49yZJJ6tjQQ==" saltValue="6jrDY/6QfnnK44d0EtKl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43" sqref="A43:XFD43"/>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ZZhGUl/WPObbrv6m/pc3wQ/Gd+cH+dKg2kGpRm0kOFEcGZII5T2od124Kehvlk20RCa4M9imgftaYLzBQTttNQ==" saltValue="UXU0ZvzGG8RNpd3wkt3c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election activeCell="A43" sqref="A43:XFD43"/>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31pImQAYDSos+G5e0HGn+JZca6jbjra89dv5/rEBuCYbmhadplAXGZsAcqdcQNK0oRACG0WAeDHvZgE3NQ46eA==" saltValue="aNMOUFsi3yjoqb30iMcS+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SheetLayoutView="100" workbookViewId="0">
      <selection activeCell="M50" sqref="M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52" t="s">
        <v>3</v>
      </c>
      <c r="D47" s="1152"/>
      <c r="E47" s="1153"/>
      <c r="F47" s="11">
        <v>5.45</v>
      </c>
      <c r="G47" s="12">
        <v>5.61</v>
      </c>
      <c r="H47" s="12">
        <v>6.99</v>
      </c>
      <c r="I47" s="12">
        <v>7.74</v>
      </c>
      <c r="J47" s="13">
        <v>10.93</v>
      </c>
    </row>
    <row r="48" spans="2:10" ht="57.75" customHeight="1" x14ac:dyDescent="0.15">
      <c r="B48" s="14"/>
      <c r="C48" s="1154" t="s">
        <v>4</v>
      </c>
      <c r="D48" s="1154"/>
      <c r="E48" s="1155"/>
      <c r="F48" s="15">
        <v>0.63</v>
      </c>
      <c r="G48" s="16">
        <v>2.87</v>
      </c>
      <c r="H48" s="16">
        <v>4.7</v>
      </c>
      <c r="I48" s="16">
        <v>1.32</v>
      </c>
      <c r="J48" s="17">
        <v>1.38</v>
      </c>
    </row>
    <row r="49" spans="2:10" ht="57.75" customHeight="1" thickBot="1" x14ac:dyDescent="0.2">
      <c r="B49" s="18"/>
      <c r="C49" s="1156" t="s">
        <v>5</v>
      </c>
      <c r="D49" s="1156"/>
      <c r="E49" s="1157"/>
      <c r="F49" s="19" t="s">
        <v>529</v>
      </c>
      <c r="G49" s="20">
        <v>2.2200000000000002</v>
      </c>
      <c r="H49" s="20">
        <v>3.61</v>
      </c>
      <c r="I49" s="20" t="s">
        <v>530</v>
      </c>
      <c r="J49" s="21">
        <v>3.31</v>
      </c>
    </row>
    <row r="50" spans="2:10" x14ac:dyDescent="0.15"/>
  </sheetData>
  <sheetProtection algorithmName="SHA-512" hashValue="mAEc9Tk2U8Nh+YzRso9llGoWlwIt7auiLlEyKsKumy4lSkf9R1/Fj0qqyXD03yu6iicq6c2GMe12aqcXvIcnag==" saltValue="6G9R+thYYrTrBrOzIGZl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橋本　貴晋</cp:lastModifiedBy>
  <dcterms:created xsi:type="dcterms:W3CDTF">2025-02-19T00:00:44Z</dcterms:created>
  <dcterms:modified xsi:type="dcterms:W3CDTF">2025-09-29T23:56:28Z</dcterms:modified>
  <cp:category/>
</cp:coreProperties>
</file>