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財政係\12財政状況\財政状況資料集（財政比較分析表）\H27(H26決算）\"/>
    </mc:Choice>
  </mc:AlternateContent>
  <workbookProtection workbookPassword="979D" lockStructure="1"/>
  <bookViews>
    <workbookView xWindow="0" yWindow="0" windowWidth="240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<sst xmlns="http://schemas.openxmlformats.org/spreadsheetml/2006/main" count="936" uniqueCount="560">
  <si>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</si>
  <si>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</si>
  <si>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</si>
  <si>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</si>
  <si>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</si>
  <si>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</si>
  <si>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</si>
  <si>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</si>
  <si>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</si>
  <si>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</si>
  <si>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</si>
  <si>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</si>
  <si>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</si>
  <si>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</si>
  <si>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</si>
  <si>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</si>
  <si>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</si>
  <si>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</si>
  <si>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</si>
  <si>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</si>
  <si>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</si>
  <si>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</si>
  <si>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</si>
  <si>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</si>
  <si>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</si>
  <si>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</si>
  <si>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</si>
  <si>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</si>
  <si>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</si>
  <si>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</si>
  <si>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</si>
  <si>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</si>
  <si>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</si>
  <si>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</si>
  <si>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</si>
  <si>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</si>
  <si>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</si>
  <si>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</si>
  <si>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</si>
  <si>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</si>
  <si>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</si>
  <si>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</si>
  <si>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</si>
  <si>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</si>
  <si>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</si>
  <si>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</si>
  <si>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</si>
  <si>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</si>
  <si>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</si>
  <si>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</si>
  <si>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</si>
  <si>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</si>
  <si>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</si>
  <si>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</si>
  <si>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</si>
  <si>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</si>
  <si>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</si>
  <si>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</si>
  <si>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</si>
  <si>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</si>
  <si>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</si>
  <si>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</si>
  <si>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</si>
  <si>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</si>
  <si>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</si>
  <si>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</si>
  <si>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</si>
  <si>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</si>
  <si>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</si>
  <si>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</si>
  <si>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</si>
  <si>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</si>
  <si>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</si>
  <si>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</si>
  <si>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</si>
  <si>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</si>
  <si>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</si>
  <si>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</si>
  <si>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</si>
  <si>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</si>
  <si>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</si>
  <si>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</si>
  <si>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</si>
  <si>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</si>
  <si>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</si>
  <si>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</si>
  <si>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</si>
  <si>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</si>
  <si>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</si>
  <si>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</si>
  <si>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</si>
  <si>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</si>
  <si>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</si>
  <si>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</si>
  <si>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</si>
  <si>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</si>
  <si>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</si>
  <si>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</si>
  <si>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</si>
  <si>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</si>
  <si>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</si>
  <si>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</si>
  <si>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</si>
  <si>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</si>
  <si>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</si>
  <si>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</si>
  <si>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</si>
  <si>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</si>
  <si>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</si>
  <si>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</si>
  <si>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</si>
  <si>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</si>
  <si>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</si>
  <si>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</si>
  <si>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</si>
  <si>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</si>
  <si>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</si>
  <si>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</si>
  <si>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</si>
  <si>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</si>
  <si>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</si>
  <si>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</si>
  <si>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</si>
  <si>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</si>
  <si>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</si>
  <si>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</si>
  <si>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</si>
  <si>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</si>
  <si>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</si>
  <si>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</si>
  <si>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</si>
  <si>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</si>
  <si>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</si>
  <si>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</si>
  <si>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</si>
  <si>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</si>
  <si>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</si>
  <si>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</si>
  <si>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</si>
  <si>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</si>
  <si>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</si>
  <si>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</si>
  <si>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</si>
  <si>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</si>
  <si>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</si>
  <si>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</si>
  <si>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</si>
  <si>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</si>
  <si>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</si>
  <si>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</si>
  <si>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</si>
  <si>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</si>
  <si>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</si>
  <si>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</si>
  <si>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</si>
  <si>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</si>
  <si>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</si>
  <si>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</si>
  <si>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</si>
  <si>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</si>
  <si>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</si>
  <si>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</si>
  <si>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</si>
  <si>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</si>
  <si>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</si>
  <si>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</si>
  <si>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</si>
  <si>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</si>
  <si>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</si>
  <si>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</si>
  <si>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</si>
  <si>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</si>
  <si>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</si>
  <si>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</si>
  <si>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</si>
  <si>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</si>
  <si>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</si>
  <si>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</si>
  <si>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</si>
  <si>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</si>
  <si>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</si>
  <si>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</si>
  <si>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</si>
  <si>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</si>
  <si>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</si>
  <si>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</si>
  <si>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</si>
  <si>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</si>
  <si>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</si>
  <si>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</si>
  <si>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</si>
  <si>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</si>
  <si>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</si>
  <si>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</si>
  <si>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</si>
  <si>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北海道深川市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</si>
  <si>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</si>
  <si>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</si>
  <si>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</si>
  <si>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</si>
  <si>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</si>
  <si>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</si>
  <si>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</si>
  <si>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</si>
  <si>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</si>
  <si>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</si>
  <si>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</si>
  <si>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</si>
  <si>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</si>
  <si>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</si>
  <si>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</si>
  <si>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</si>
  <si>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</si>
  <si>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</si>
  <si>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</si>
  <si>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</si>
  <si>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</si>
  <si>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</si>
  <si>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</si>
  <si>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</si>
  <si>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</si>
  <si>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</si>
  <si>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</si>
  <si>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</si>
  <si>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</si>
  <si>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</si>
  <si>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</si>
  <si>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</si>
  <si>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</si>
  <si>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</si>
  <si>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</si>
  <si>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</si>
  <si>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</si>
  <si>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</si>
  <si>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</si>
  <si>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</si>
  <si>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</si>
  <si>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</si>
  <si>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</si>
  <si>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</si>
  <si>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</si>
  <si>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</si>
  <si>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</si>
  <si>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</si>
  <si>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</si>
  <si>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</si>
  <si>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</si>
  <si>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</si>
  <si>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</si>
  <si>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</si>
  <si>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</si>
  <si>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</si>
  <si>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</si>
  <si>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</si>
  <si>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</si>
  <si>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</si>
  <si>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</si>
  <si>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</si>
  <si>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</si>
  <si>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</si>
  <si>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</si>
  <si>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</si>
  <si>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</si>
  <si>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</si>
  <si>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</si>
  <si>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</si>
  <si>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</si>
  <si>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</si>
  <si>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</si>
  <si>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</si>
  <si>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</si>
  <si>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</si>
  <si>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</si>
  <si>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</si>
  <si>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</si>
  <si>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</si>
  <si>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</si>
  <si>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</si>
  <si>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</si>
  <si>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</si>
  <si>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</si>
  <si>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</si>
  <si>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</si>
  <si>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</si>
  <si>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</si>
  <si>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</si>
  <si>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</si>
  <si>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</si>
  <si>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</si>
  <si>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</si>
  <si>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</si>
  <si>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</si>
  <si>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</si>
  <si>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</si>
  <si>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</si>
  <si>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</si>
  <si>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</si>
  <si>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</si>
  <si>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</si>
  <si>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</si>
  <si>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</si>
  <si>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</si>
  <si>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</si>
  <si>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</si>
  <si>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</si>
  <si>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</si>
  <si>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</si>
  <si>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</si>
  <si>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</si>
  <si>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</si>
  <si>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</si>
  <si>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</si>
  <si>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</si>
  <si>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</si>
  <si>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</si>
  <si>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</si>
  <si>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</si>
  <si>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</si>
  <si>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</si>
  <si>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</si>
  <si>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</si>
  <si>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</si>
  <si>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</si>
  <si>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</si>
  <si>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</si>
  <si>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</si>
  <si>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</si>
  <si>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</si>
  <si>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</si>
  <si>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</si>
  <si>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</si>
  <si>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</si>
  <si>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</si>
  <si>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</si>
  <si>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</si>
  <si>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</si>
  <si>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</si>
  <si>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</si>
  <si>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</si>
  <si>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</si>
  <si>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</si>
  <si>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</si>
  <si>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</si>
  <si>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</si>
  <si>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</si>
  <si>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</si>
  <si>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北海道深川市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</si>
  <si>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</si>
  <si>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</si>
  <si>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</si>
  <si>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</si>
  <si>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</si>
  <si>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</si>
  <si>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</si>
  <si>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</si>
  <si>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</si>
  <si>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</si>
  <si>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</si>
  <si>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</si>
  <si>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</si>
  <si>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</si>
  <si>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</si>
  <si>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</si>
  <si>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</si>
  <si>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</si>
  <si>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</si>
  <si>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</si>
  <si>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</si>
  <si>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</si>
  <si>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</si>
  <si>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</si>
  <si>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</si>
  <si>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</si>
  <si>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</si>
  <si>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</si>
  <si>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</si>
  <si>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</si>
  <si>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</si>
  <si>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</si>
  <si>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</si>
  <si>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</si>
  <si>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</si>
  <si>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</si>
  <si>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</si>
  <si>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</si>
  <si>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</si>
  <si>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</si>
  <si>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病院事業会計</t>
    <phoneticPr fontId="5"/>
  </si>
  <si>
    <t>農業集落排水事業特別会計</t>
    <phoneticPr fontId="5"/>
  </si>
  <si>
    <t>法非適用企業</t>
    <phoneticPr fontId="5"/>
  </si>
  <si>
    <t>地方卸売市場特別会計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</si>
  <si>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</si>
  <si>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</si>
  <si>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</si>
  <si>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</si>
  <si>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</si>
  <si>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</si>
  <si>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</si>
  <si>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</si>
  <si>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</si>
  <si>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</si>
  <si>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</si>
  <si>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</si>
  <si>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</si>
  <si>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</si>
  <si>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</si>
  <si>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</si>
  <si>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</si>
  <si>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</si>
  <si>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</si>
  <si>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</si>
  <si>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</si>
  <si>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</si>
  <si>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</si>
  <si>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</si>
  <si>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</si>
  <si>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</si>
  <si>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</si>
  <si>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</si>
  <si>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</si>
  <si>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</si>
  <si>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</si>
  <si>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</si>
  <si>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</si>
  <si>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</si>
  <si>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</si>
  <si>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</si>
  <si>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</si>
  <si>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</si>
  <si>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</si>
  <si>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</si>
  <si>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</si>
  <si>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</si>
  <si>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</si>
  <si>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</si>
  <si>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</si>
  <si>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</si>
  <si>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</si>
  <si>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</si>
  <si>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</si>
  <si>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</si>
  <si>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</si>
  <si>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</si>
  <si>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</si>
  <si>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</si>
  <si>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</si>
  <si>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</si>
  <si>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</si>
  <si>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</si>
  <si>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</si>
  <si>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</si>
  <si>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</si>
  <si>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</si>
  <si>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</si>
  <si>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</si>
  <si>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</si>
  <si>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</si>
  <si>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</si>
  <si>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</si>
  <si>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</si>
  <si>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</si>
  <si>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</si>
  <si>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</si>
  <si>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</si>
  <si>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</si>
  <si>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</si>
  <si>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</si>
  <si>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</si>
  <si>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</si>
  <si>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</si>
  <si>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</si>
  <si>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</si>
  <si>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</si>
  <si>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</si>
  <si>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</si>
  <si>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</si>
  <si>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</si>
  <si>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</si>
  <si>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</si>
  <si>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</si>
  <si>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</si>
  <si>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</si>
  <si>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</si>
  <si>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</si>
  <si>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</si>
  <si>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</si>
  <si>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</si>
  <si>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</si>
  <si>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</si>
  <si>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</si>
  <si>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</si>
  <si>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</si>
  <si>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</si>
  <si>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</si>
  <si>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</si>
  <si>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</si>
  <si>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</si>
  <si>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</si>
  <si>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</si>
  <si>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</si>
  <si>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</si>
  <si>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</si>
  <si>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</si>
  <si>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</si>
  <si>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</si>
  <si>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</si>
  <si>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</si>
  <si>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</si>
  <si>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</si>
  <si>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</si>
  <si>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</si>
  <si>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</si>
  <si>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</si>
  <si>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</si>
  <si>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</si>
  <si>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</si>
  <si>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</si>
  <si>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</si>
  <si>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</si>
  <si>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</si>
  <si>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</si>
  <si>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</si>
  <si>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</si>
  <si>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</si>
  <si>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</si>
  <si>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</si>
  <si>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</si>
  <si>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</si>
  <si>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</si>
  <si>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</si>
  <si>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</si>
  <si>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</si>
  <si>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</si>
  <si>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</si>
  <si>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</si>
  <si>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1.97</t>
  </si>
  <si>
    <t>病院事業会計</t>
  </si>
  <si>
    <t>▲ 13.95</t>
  </si>
  <si>
    <t>▲ 11.98</t>
  </si>
  <si>
    <t>▲ 9.52</t>
  </si>
  <si>
    <t>▲ 7.14</t>
  </si>
  <si>
    <t>▲ 6.84</t>
  </si>
  <si>
    <t>水道事業会計</t>
  </si>
  <si>
    <t>一般会計</t>
  </si>
  <si>
    <t>介護保険特別会計</t>
  </si>
  <si>
    <t>下水道事業特別会計</t>
  </si>
  <si>
    <t>農業集落排水事業特別会計</t>
  </si>
  <si>
    <t>国民健康保険特別会計</t>
  </si>
  <si>
    <t>後期高齢者医療特別会計</t>
  </si>
  <si>
    <t>その他会計（赤字）</t>
  </si>
  <si>
    <t>その他会計（黒字）</t>
  </si>
  <si>
    <t>-</t>
    <phoneticPr fontId="2"/>
  </si>
  <si>
    <t>深川地区消防組合</t>
  </si>
  <si>
    <t>北空知衛生センター組合</t>
  </si>
  <si>
    <t>北空知葬斎組合</t>
  </si>
  <si>
    <t>北空知広域水道企業団</t>
  </si>
  <si>
    <t>中・北空知廃棄物処理広域連合</t>
  </si>
  <si>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</si>
  <si>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</si>
  <si>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深川振興公社</t>
    <rPh sb="0" eb="2">
      <t>フカガワ</t>
    </rPh>
    <rPh sb="2" eb="4">
      <t>シンコウ</t>
    </rPh>
    <rPh sb="4" eb="6">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</si>
</sst>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98962</c:v>
                </c:pt>
                <c:pt idx="1">
                  <c:v>76575</c:v>
                </c:pt>
                <c:pt idx="2">
                  <c:v>99947</c:v>
                </c:pt>
                <c:pt idx="3">
                  <c:v>120964</c:v>
                </c:pt>
                <c:pt idx="4">
                  <c:v>85591</c:v>
                </c:pt>
              </c:numCache>
            </c:numRef>
          </c:val>
          <c:smooth val="0"/>
        </c:ser>
        <c:dLbls>
          <c:showLegendKey val="0"/>
          <c:showVal val="0"/>
          <c:showCatName val="0"/>
          <c:showSerName val="0"/>
          <c:showPercent val="0"/>
          <c:showBubbleSize val="0"/>
        </c:dLbls>
        <c:marker val="1"/>
        <c:smooth val="0"/>
        <c:axId val="247021096"/>
        <c:axId val="215709768"/>
      </c:lineChart>
      <c:catAx>
        <c:axId val="24702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709768"/>
        <c:crosses val="autoZero"/>
        <c:auto val="1"/>
        <c:lblAlgn val="ctr"/>
        <c:lblOffset val="100"/>
        <c:tickLblSkip val="1"/>
        <c:tickMarkSkip val="1"/>
        <c:noMultiLvlLbl val="0"/>
      </c:catAx>
      <c:valAx>
        <c:axId val="215709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2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c:v>
                </c:pt>
                <c:pt idx="1">
                  <c:v>2.86</c:v>
                </c:pt>
                <c:pt idx="2">
                  <c:v>3.33</c:v>
                </c:pt>
                <c:pt idx="3">
                  <c:v>3.54</c:v>
                </c:pt>
                <c:pt idx="4">
                  <c:v>1.95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4.41</c:v>
                </c:pt>
                <c:pt idx="1">
                  <c:v>6.37</c:v>
                </c:pt>
                <c:pt idx="2">
                  <c:v>7.86</c:v>
                </c:pt>
                <c:pt idx="3">
                  <c:v>8.4</c:v>
                </c:pt>
                <c:pt idx="4">
                  <c:v>8.26</c:v>
                </c:pt>
              </c:numCache>
            </c:numRef>
          </c:val>
        </c:ser>
        <c:dLbls>
          <c:showLegendKey val="0"/>
          <c:showVal val="0"/>
          <c:showCatName val="0"/>
          <c:showSerName val="0"/>
          <c:showPercent val="0"/>
          <c:showBubbleSize val="0"/>
        </c:dLbls>
        <c:gapWidth val="250"/>
        <c:overlap val="100"/>
        <c:axId val="254493192"/>
        <c:axId val="25449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1.65</c:v>
                </c:pt>
                <c:pt idx="1">
                  <c:v>1.0900000000000001</c:v>
                </c:pt>
                <c:pt idx="2">
                  <c:v>1.97</c:v>
                </c:pt>
                <c:pt idx="3">
                  <c:v>0.74</c:v>
                </c:pt>
                <c:pt idx="4">
                  <c:v>-1.97</c:v>
                </c:pt>
              </c:numCache>
            </c:numRef>
          </c:val>
          <c:smooth val="0"/>
        </c:ser>
        <c:dLbls>
          <c:showLegendKey val="0"/>
          <c:showVal val="0"/>
          <c:showCatName val="0"/>
          <c:showSerName val="0"/>
          <c:showPercent val="0"/>
          <c:showBubbleSize val="0"/>
        </c:dLbls>
        <c:marker val="1"/>
        <c:smooth val="0"/>
        <c:axId val="254493192"/>
        <c:axId val="254493584"/>
      </c:lineChart>
      <c:catAx>
        <c:axId val="25449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493584"/>
        <c:crosses val="autoZero"/>
        <c:auto val="1"/>
        <c:lblAlgn val="ctr"/>
        <c:lblOffset val="100"/>
        <c:tickLblSkip val="1"/>
        <c:tickMarkSkip val="1"/>
        <c:noMultiLvlLbl val="0"/>
      </c:catAx>
      <c:valAx>
        <c:axId val="25449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9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0.04</c:v>
                </c:pt>
                <c:pt idx="4">
                  <c:v>#N/A</c:v>
                </c:pt>
                <c:pt idx="5">
                  <c:v>0.03</c:v>
                </c:pt>
                <c:pt idx="6">
                  <c:v>#N/A</c:v>
                </c:pt>
                <c:pt idx="7">
                  <c:v>0.03</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0.09</c:v>
                </c:pt>
                <c:pt idx="4">
                  <c:v>#N/A</c:v>
                </c:pt>
                <c:pt idx="5">
                  <c:v>0.09</c:v>
                </c:pt>
                <c:pt idx="6">
                  <c:v>#N/A</c:v>
                </c:pt>
                <c:pt idx="7">
                  <c:v>0.09</c:v>
                </c:pt>
                <c:pt idx="8">
                  <c:v>#N/A</c:v>
                </c:pt>
                <c:pt idx="9">
                  <c:v>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0.35</c:v>
                </c:pt>
                <c:pt idx="2">
                  <c:v>#N/A</c:v>
                </c:pt>
                <c:pt idx="3">
                  <c:v>0.34</c:v>
                </c:pt>
                <c:pt idx="4">
                  <c:v>#N/A</c:v>
                </c:pt>
                <c:pt idx="5">
                  <c:v>0.46</c:v>
                </c:pt>
                <c:pt idx="6">
                  <c:v>#N/A</c:v>
                </c:pt>
                <c:pt idx="7">
                  <c:v>0.3</c:v>
                </c:pt>
                <c:pt idx="8">
                  <c:v>#N/A</c:v>
                </c:pt>
                <c:pt idx="9">
                  <c:v>0.31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0.17</c:v>
                </c:pt>
                <c:pt idx="4">
                  <c:v>#N/A</c:v>
                </c:pt>
                <c:pt idx="5">
                  <c:v>0.44</c:v>
                </c:pt>
                <c:pt idx="6">
                  <c:v>#N/A</c:v>
                </c:pt>
                <c:pt idx="7">
                  <c:v>0.31</c:v>
                </c:pt>
                <c:pt idx="8">
                  <c:v>#N/A</c:v>
                </c:pt>
                <c:pt idx="9">
                  <c:v>0.48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c:v>
                </c:pt>
                <c:pt idx="2">
                  <c:v>#N/A</c:v>
                </c:pt>
                <c:pt idx="3">
                  <c:v>2.85</c:v>
                </c:pt>
                <c:pt idx="4">
                  <c:v>#N/A</c:v>
                </c:pt>
                <c:pt idx="5">
                  <c:v>3.33</c:v>
                </c:pt>
                <c:pt idx="6">
                  <c:v>#N/A</c:v>
                </c:pt>
                <c:pt idx="7">
                  <c:v>3.54</c:v>
                </c:pt>
                <c:pt idx="8">
                  <c:v>#N/A</c:v>
                </c:pt>
                <c:pt idx="9">
                  <c:v>1.94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c:v>
                </c:pt>
                <c:pt idx="2">
                  <c:v>#N/A</c:v>
                </c:pt>
                <c:pt idx="3">
                  <c:v>2.68</c:v>
                </c:pt>
                <c:pt idx="4">
                  <c:v>#N/A</c:v>
                </c:pt>
                <c:pt idx="5">
                  <c:v>2.77</c:v>
                </c:pt>
                <c:pt idx="6">
                  <c:v>#N/A</c:v>
                </c:pt>
                <c:pt idx="7">
                  <c:v>2.4900000000000002</c:v>
                </c:pt>
                <c:pt idx="8">
                  <c:v>#N/A</c:v>
                </c:pt>
                <c:pt idx="9">
                  <c:v>2.4500000000000002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13.95</c:v>
                </c:pt>
                <c:pt idx="1">
                  <c:v>#N/A</c:v>
                </c:pt>
                <c:pt idx="2">
                  <c:v>11.98</c:v>
                </c:pt>
                <c:pt idx="3">
                  <c:v>#N/A</c:v>
                </c:pt>
                <c:pt idx="4">
                  <c:v>9.52</c:v>
                </c:pt>
                <c:pt idx="5">
                  <c:v>#N/A</c:v>
                </c:pt>
                <c:pt idx="6">
                  <c:v>7.14</c:v>
                </c:pt>
                <c:pt idx="7">
                  <c:v>#N/A</c:v>
                </c:pt>
                <c:pt idx="8">
                  <c:v>6.84</c:v>
                </c:pt>
                <c:pt idx="9">
                  <c:v>#N/A</c:v>
                </c:pt>
              </c:numCache>
            </c:numRef>
          </c:val>
        </c:ser>
        <c:dLbls>
          <c:showLegendKey val="0"/>
          <c:showVal val="0"/>
          <c:showCatName val="0"/>
          <c:showSerName val="0"/>
          <c:showPercent val="0"/>
          <c:showBubbleSize val="0"/>
        </c:dLbls>
        <c:gapWidth val="150"/>
        <c:overlap val="100"/>
        <c:axId val="254494368"/>
        <c:axId val="254494760"/>
      </c:barChart>
      <c:catAx>
        <c:axId val="2544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494760"/>
        <c:crosses val="autoZero"/>
        <c:auto val="1"/>
        <c:lblAlgn val="ctr"/>
        <c:lblOffset val="100"/>
        <c:tickLblSkip val="1"/>
        <c:tickMarkSkip val="1"/>
        <c:noMultiLvlLbl val="0"/>
      </c:catAx>
      <c:valAx>
        <c:axId val="25449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9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2520</c:v>
                </c:pt>
                <c:pt idx="5">
                  <c:v>2702</c:v>
                </c:pt>
                <c:pt idx="8">
                  <c:v>2559</c:v>
                </c:pt>
                <c:pt idx="11">
                  <c:v>2509</c:v>
                </c:pt>
                <c:pt idx="14">
                  <c:v>2531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2</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87</c:v>
                </c:pt>
                <c:pt idx="3">
                  <c:v>92</c:v>
                </c:pt>
                <c:pt idx="6">
                  <c:v>76</c:v>
                </c:pt>
                <c:pt idx="9">
                  <c:v>74</c:v>
                </c:pt>
                <c:pt idx="12">
                  <c:v>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259</c:v>
                </c:pt>
                <c:pt idx="3">
                  <c:v>233</c:v>
                </c:pt>
                <c:pt idx="6">
                  <c:v>217</c:v>
                </c:pt>
                <c:pt idx="9">
                  <c:v>193</c:v>
                </c:pt>
                <c:pt idx="12">
                  <c:v>158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741</c:v>
                </c:pt>
                <c:pt idx="3">
                  <c:v>697</c:v>
                </c:pt>
                <c:pt idx="6">
                  <c:v>687</c:v>
                </c:pt>
                <c:pt idx="9">
                  <c:v>651</c:v>
                </c:pt>
                <c:pt idx="12">
                  <c:v>655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2741</c:v>
                </c:pt>
                <c:pt idx="3">
                  <c:v>2989</c:v>
                </c:pt>
                <c:pt idx="6">
                  <c:v>2795</c:v>
                </c:pt>
                <c:pt idx="9">
                  <c:v>2711</c:v>
                </c:pt>
                <c:pt idx="12">
                  <c:v>2749</c:v>
                </c:pt>
              </c:numCache>
            </c:numRef>
          </c:val>
        </c:ser>
        <c:dLbls>
          <c:showLegendKey val="0"/>
          <c:showVal val="0"/>
          <c:showCatName val="0"/>
          <c:showSerName val="0"/>
          <c:showPercent val="0"/>
          <c:showBubbleSize val="0"/>
        </c:dLbls>
        <c:gapWidth val="100"/>
        <c:overlap val="100"/>
        <c:axId val="254495544"/>
        <c:axId val="25449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1309</c:v>
                </c:pt>
                <c:pt idx="2">
                  <c:v>#N/A</c:v>
                </c:pt>
                <c:pt idx="3">
                  <c:v>#N/A</c:v>
                </c:pt>
                <c:pt idx="4">
                  <c:v>1310</c:v>
                </c:pt>
                <c:pt idx="5">
                  <c:v>#N/A</c:v>
                </c:pt>
                <c:pt idx="6">
                  <c:v>#N/A</c:v>
                </c:pt>
                <c:pt idx="7">
                  <c:v>1218</c:v>
                </c:pt>
                <c:pt idx="8">
                  <c:v>#N/A</c:v>
                </c:pt>
                <c:pt idx="9">
                  <c:v>#N/A</c:v>
                </c:pt>
                <c:pt idx="10">
                  <c:v>1120</c:v>
                </c:pt>
                <c:pt idx="11">
                  <c:v>#N/A</c:v>
                </c:pt>
                <c:pt idx="12">
                  <c:v>#N/A</c:v>
                </c:pt>
                <c:pt idx="13">
                  <c:v>1106</c:v>
                </c:pt>
                <c:pt idx="14">
                  <c:v>#N/A</c:v>
                </c:pt>
              </c:numCache>
            </c:numRef>
          </c:val>
          <c:smooth val="0"/>
        </c:ser>
        <c:dLbls>
          <c:showLegendKey val="0"/>
          <c:showVal val="0"/>
          <c:showCatName val="0"/>
          <c:showSerName val="0"/>
          <c:showPercent val="0"/>
          <c:showBubbleSize val="0"/>
        </c:dLbls>
        <c:marker val="1"/>
        <c:smooth val="0"/>
        <c:axId val="254495544"/>
        <c:axId val="254495936"/>
      </c:lineChart>
      <c:catAx>
        <c:axId val="25449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495936"/>
        <c:crosses val="autoZero"/>
        <c:auto val="1"/>
        <c:lblAlgn val="ctr"/>
        <c:lblOffset val="100"/>
        <c:tickLblSkip val="1"/>
        <c:tickMarkSkip val="1"/>
        <c:noMultiLvlLbl val="0"/>
      </c:catAx>
      <c:valAx>
        <c:axId val="25449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9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21903</c:v>
                </c:pt>
                <c:pt idx="5">
                  <c:v>20507</c:v>
                </c:pt>
                <c:pt idx="8">
                  <c:v>20558</c:v>
                </c:pt>
                <c:pt idx="11">
                  <c:v>19423</c:v>
                </c:pt>
                <c:pt idx="14">
                  <c:v>19891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2778</c:v>
                </c:pt>
                <c:pt idx="5">
                  <c:v>2724</c:v>
                </c:pt>
                <c:pt idx="8">
                  <c:v>2311</c:v>
                </c:pt>
                <c:pt idx="11">
                  <c:v>2308</c:v>
                </c:pt>
                <c:pt idx="14">
                  <c:v>2223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1995</c:v>
                </c:pt>
                <c:pt idx="5">
                  <c:v>2410</c:v>
                </c:pt>
                <c:pt idx="8">
                  <c:v>2760</c:v>
                </c:pt>
                <c:pt idx="11">
                  <c:v>2882</c:v>
                </c:pt>
                <c:pt idx="14">
                  <c:v>2783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696</c:v>
                </c:pt>
                <c:pt idx="3">
                  <c:v>574</c:v>
                </c:pt>
                <c:pt idx="6">
                  <c:v>235</c:v>
                </c:pt>
                <c:pt idx="9">
                  <c:v>35</c:v>
                </c:pt>
                <c:pt idx="12">
                  <c:v>145</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236</c:v>
                </c:pt>
                <c:pt idx="3">
                  <c:v>245</c:v>
                </c:pt>
                <c:pt idx="6">
                  <c:v>252</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2826</c:v>
                </c:pt>
                <c:pt idx="3">
                  <c:v>2772</c:v>
                </c:pt>
                <c:pt idx="6">
                  <c:v>2649</c:v>
                </c:pt>
                <c:pt idx="9">
                  <c:v>2467</c:v>
                </c:pt>
                <c:pt idx="12">
                  <c:v>2262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1069</c:v>
                </c:pt>
                <c:pt idx="3">
                  <c:v>970</c:v>
                </c:pt>
                <c:pt idx="6">
                  <c:v>807</c:v>
                </c:pt>
                <c:pt idx="9">
                  <c:v>615</c:v>
                </c:pt>
                <c:pt idx="12">
                  <c:v>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10644</c:v>
                </c:pt>
                <c:pt idx="3">
                  <c:v>10124</c:v>
                </c:pt>
                <c:pt idx="6">
                  <c:v>10017</c:v>
                </c:pt>
                <c:pt idx="9">
                  <c:v>9727</c:v>
                </c:pt>
                <c:pt idx="12">
                  <c:v>9408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266</c:v>
                </c:pt>
                <c:pt idx="3">
                  <c:v>238</c:v>
                </c:pt>
                <c:pt idx="6">
                  <c:v>208</c:v>
                </c:pt>
                <c:pt idx="9">
                  <c:v>178</c:v>
                </c:pt>
                <c:pt idx="12">
                  <c:v>146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24326</c:v>
                </c:pt>
                <c:pt idx="3">
                  <c:v>23195</c:v>
                </c:pt>
                <c:pt idx="6">
                  <c:v>23079</c:v>
                </c:pt>
                <c:pt idx="9">
                  <c:v>23098</c:v>
                </c:pt>
                <c:pt idx="12">
                  <c:v>23270</c:v>
                </c:pt>
              </c:numCache>
            </c:numRef>
          </c:val>
        </c:ser>
        <c:dLbls>
          <c:showLegendKey val="0"/>
          <c:showVal val="0"/>
          <c:showCatName val="0"/>
          <c:showSerName val="0"/>
          <c:showPercent val="0"/>
          <c:showBubbleSize val="0"/>
        </c:dLbls>
        <c:gapWidth val="100"/>
        <c:overlap val="100"/>
        <c:axId val="376568104"/>
        <c:axId val="37656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13387</c:v>
                </c:pt>
                <c:pt idx="2">
                  <c:v>#N/A</c:v>
                </c:pt>
                <c:pt idx="3">
                  <c:v>#N/A</c:v>
                </c:pt>
                <c:pt idx="4">
                  <c:v>12476</c:v>
                </c:pt>
                <c:pt idx="5">
                  <c:v>#N/A</c:v>
                </c:pt>
                <c:pt idx="6">
                  <c:v>#N/A</c:v>
                </c:pt>
                <c:pt idx="7">
                  <c:v>11618</c:v>
                </c:pt>
                <c:pt idx="8">
                  <c:v>#N/A</c:v>
                </c:pt>
                <c:pt idx="9">
                  <c:v>#N/A</c:v>
                </c:pt>
                <c:pt idx="10">
                  <c:v>11511</c:v>
                </c:pt>
                <c:pt idx="11">
                  <c:v>#N/A</c:v>
                </c:pt>
                <c:pt idx="12">
                  <c:v>#N/A</c:v>
                </c:pt>
                <c:pt idx="13">
                  <c:v>10801</c:v>
                </c:pt>
                <c:pt idx="14">
                  <c:v>#N/A</c:v>
                </c:pt>
              </c:numCache>
            </c:numRef>
          </c:val>
          <c:smooth val="0"/>
        </c:ser>
        <c:dLbls>
          <c:showLegendKey val="0"/>
          <c:showVal val="0"/>
          <c:showCatName val="0"/>
          <c:showSerName val="0"/>
          <c:showPercent val="0"/>
          <c:showBubbleSize val="0"/>
        </c:dLbls>
        <c:marker val="1"/>
        <c:smooth val="0"/>
        <c:axId val="376568104"/>
        <c:axId val="376568496"/>
      </c:lineChart>
      <c:catAx>
        <c:axId val="37656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568496"/>
        <c:crosses val="autoZero"/>
        <c:auto val="1"/>
        <c:lblAlgn val="ctr"/>
        <c:lblOffset val="100"/>
        <c:tickLblSkip val="1"/>
        <c:tickMarkSkip val="1"/>
        <c:noMultiLvlLbl val="0"/>
      </c:catAx>
      <c:valAx>
        <c:axId val="37656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56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22,278
22,225
529.42
17,543,508
17,342,144
189,884
9,740,307
23,269,572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1.49
15.1
144.5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人口の減少や高齢化の進行や（</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年度末 </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％）、市内における主要産業がないこと等により財政基盤が弱く、類似団体を大きく下回っている。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職員の定員管理や給与構造改革による人件費の圧縮、投資的経費の抑制による公債費の削減、事務・事業の徹底した見直しにより、財政の健全化に努める。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7" name="直線コネクタ 66"/>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0" name="直線コネクタ 69"/>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13758</xdr:rowOff>
    </xdr:to>
    <xdr:cxnSp macro="">
      <xdr:nvCxnSpPr>
        <xdr:cNvPr id="73" name="直線コネクタ 72"/>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6" name="直線コネクタ 75"/>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6" name="円/楕円 85"/>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7"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8" name="円/楕円 87"/>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89" name="テキスト ボックス 88"/>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4" name="円/楕円 93"/>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5" name="テキスト ボックス 94"/>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経常経費に占める公債費償還額の割合が高く、依然数値は高い傾向にあるが、</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年から実施している財政収支改善方策により各種経常経費を圧縮したため、類似団体にくらべ比率が低い水準に推移した。</a:t>
          </a:r>
          <a:endParaRPr lang="ja-JP" altLang="ja-JP" sz="1400">
            <a:effectLst/>
          </a:endParaRPr>
        </a:p>
        <a:p>
          <a:pPr rtl="0"/>
          <a:r>
            <a:rPr lang="ja-JP" altLang="ja-JP" sz="1100" b="0" i="0" baseline="0">
              <a:solidFill>
                <a:schemeClr val="dk1"/>
              </a:solidFill>
              <a:effectLst/>
              <a:latin typeface="+mn-lt"/>
              <a:ea typeface="+mn-ea"/>
              <a:cs typeface="+mn-cs"/>
            </a:rPr>
            <a:t>　今後も引き続き、職員の定員管理や給与構造改革による人件費の圧縮、投資的経費の抑制による公債費の削減、事務・事業の徹底した見直しにより、経常経費の節減に努める。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164012</xdr:rowOff>
    </xdr:from>
    <xdr:to>
      <xdr:col>7</xdr:col>
      <xdr:colOff>152400</xdr:colOff>
      <xdr:row>58</xdr:row>
      <xdr:rowOff>116659</xdr:rowOff>
    </xdr:to>
    <xdr:cxnSp macro="">
      <xdr:nvCxnSpPr>
        <xdr:cNvPr id="132" name="直線コネクタ 131"/>
        <xdr:cNvCxnSpPr/>
      </xdr:nvCxnSpPr>
      <xdr:spPr>
        <a:xfrm>
          <a:off x="4114800" y="993666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164012</xdr:rowOff>
    </xdr:from>
    <xdr:to>
      <xdr:col>6</xdr:col>
      <xdr:colOff>0</xdr:colOff>
      <xdr:row>58</xdr:row>
      <xdr:rowOff>40822</xdr:rowOff>
    </xdr:to>
    <xdr:cxnSp macro="">
      <xdr:nvCxnSpPr>
        <xdr:cNvPr id="135" name="直線コネクタ 134"/>
        <xdr:cNvCxnSpPr/>
      </xdr:nvCxnSpPr>
      <xdr:spPr>
        <a:xfrm flipV="1">
          <a:off x="3225800" y="99366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40822</xdr:rowOff>
    </xdr:from>
    <xdr:to>
      <xdr:col>4</xdr:col>
      <xdr:colOff>482600</xdr:colOff>
      <xdr:row>58</xdr:row>
      <xdr:rowOff>116659</xdr:rowOff>
    </xdr:to>
    <xdr:cxnSp macro="">
      <xdr:nvCxnSpPr>
        <xdr:cNvPr id="138" name="直線コネクタ 137"/>
        <xdr:cNvCxnSpPr/>
      </xdr:nvCxnSpPr>
      <xdr:spPr>
        <a:xfrm flipV="1">
          <a:off x="2336800" y="998492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170906</xdr:rowOff>
    </xdr:from>
    <xdr:to>
      <xdr:col>3</xdr:col>
      <xdr:colOff>279400</xdr:colOff>
      <xdr:row>58</xdr:row>
      <xdr:rowOff>116659</xdr:rowOff>
    </xdr:to>
    <xdr:cxnSp macro="">
      <xdr:nvCxnSpPr>
        <xdr:cNvPr id="141" name="直線コネクタ 140"/>
        <xdr:cNvCxnSpPr/>
      </xdr:nvCxnSpPr>
      <xdr:spPr>
        <a:xfrm>
          <a:off x="1447800" y="994355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65859</xdr:rowOff>
    </xdr:from>
    <xdr:to>
      <xdr:col>7</xdr:col>
      <xdr:colOff>203200</xdr:colOff>
      <xdr:row>58</xdr:row>
      <xdr:rowOff>167459</xdr:rowOff>
    </xdr:to>
    <xdr:sp macro="" textlink="">
      <xdr:nvSpPr>
        <xdr:cNvPr id="151" name="円/楕円 150"/>
        <xdr:cNvSpPr/>
      </xdr:nvSpPr>
      <xdr:spPr>
        <a:xfrm>
          <a:off x="4902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82386</xdr:rowOff>
    </xdr:from>
    <xdr:ext cx="762000" cy="259045"/>
    <xdr:sp macro="" textlink="">
      <xdr:nvSpPr>
        <xdr:cNvPr id="152" name="財政構造の弾力性該当値テキスト"/>
        <xdr:cNvSpPr txBox="1"/>
      </xdr:nvSpPr>
      <xdr:spPr>
        <a:xfrm>
          <a:off x="5041900" y="985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113212</xdr:rowOff>
    </xdr:from>
    <xdr:to>
      <xdr:col>6</xdr:col>
      <xdr:colOff>50800</xdr:colOff>
      <xdr:row>58</xdr:row>
      <xdr:rowOff>43362</xdr:rowOff>
    </xdr:to>
    <xdr:sp macro="" textlink="">
      <xdr:nvSpPr>
        <xdr:cNvPr id="153" name="円/楕円 152"/>
        <xdr:cNvSpPr/>
      </xdr:nvSpPr>
      <xdr:spPr>
        <a:xfrm>
          <a:off x="4064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53539</xdr:rowOff>
    </xdr:from>
    <xdr:ext cx="736600" cy="259045"/>
    <xdr:sp macro="" textlink="">
      <xdr:nvSpPr>
        <xdr:cNvPr id="154" name="テキスト ボックス 153"/>
        <xdr:cNvSpPr txBox="1"/>
      </xdr:nvSpPr>
      <xdr:spPr>
        <a:xfrm>
          <a:off x="3733800" y="965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161472</xdr:rowOff>
    </xdr:from>
    <xdr:to>
      <xdr:col>4</xdr:col>
      <xdr:colOff>533400</xdr:colOff>
      <xdr:row>58</xdr:row>
      <xdr:rowOff>91622</xdr:rowOff>
    </xdr:to>
    <xdr:sp macro="" textlink="">
      <xdr:nvSpPr>
        <xdr:cNvPr id="155" name="円/楕円 154"/>
        <xdr:cNvSpPr/>
      </xdr:nvSpPr>
      <xdr:spPr>
        <a:xfrm>
          <a:off x="3175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101799</xdr:rowOff>
    </xdr:from>
    <xdr:ext cx="762000" cy="259045"/>
    <xdr:sp macro="" textlink="">
      <xdr:nvSpPr>
        <xdr:cNvPr id="156" name="テキスト ボックス 155"/>
        <xdr:cNvSpPr txBox="1"/>
      </xdr:nvSpPr>
      <xdr:spPr>
        <a:xfrm>
          <a:off x="2844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65859</xdr:rowOff>
    </xdr:from>
    <xdr:to>
      <xdr:col>3</xdr:col>
      <xdr:colOff>330200</xdr:colOff>
      <xdr:row>58</xdr:row>
      <xdr:rowOff>167459</xdr:rowOff>
    </xdr:to>
    <xdr:sp macro="" textlink="">
      <xdr:nvSpPr>
        <xdr:cNvPr id="157" name="円/楕円 156"/>
        <xdr:cNvSpPr/>
      </xdr:nvSpPr>
      <xdr:spPr>
        <a:xfrm>
          <a:off x="2286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6186</xdr:rowOff>
    </xdr:from>
    <xdr:ext cx="762000" cy="259045"/>
    <xdr:sp macro="" textlink="">
      <xdr:nvSpPr>
        <xdr:cNvPr id="158" name="テキスト ボックス 157"/>
        <xdr:cNvSpPr txBox="1"/>
      </xdr:nvSpPr>
      <xdr:spPr>
        <a:xfrm>
          <a:off x="1955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120106</xdr:rowOff>
    </xdr:from>
    <xdr:to>
      <xdr:col>2</xdr:col>
      <xdr:colOff>127000</xdr:colOff>
      <xdr:row>58</xdr:row>
      <xdr:rowOff>50256</xdr:rowOff>
    </xdr:to>
    <xdr:sp macro="" textlink="">
      <xdr:nvSpPr>
        <xdr:cNvPr id="159" name="円/楕円 158"/>
        <xdr:cNvSpPr/>
      </xdr:nvSpPr>
      <xdr:spPr>
        <a:xfrm>
          <a:off x="1397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60433</xdr:rowOff>
    </xdr:from>
    <xdr:ext cx="762000" cy="259045"/>
    <xdr:sp macro="" textlink="">
      <xdr:nvSpPr>
        <xdr:cNvPr id="160" name="テキスト ボックス 159"/>
        <xdr:cNvSpPr txBox="1"/>
      </xdr:nvSpPr>
      <xdr:spPr>
        <a:xfrm>
          <a:off x="1066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類似団体に比べて高くなっているのは、主に物件費・維持補修費を要因としており、施設の維持管理や電算システムの維持などに経費がかかっている。</a:t>
          </a:r>
          <a:endParaRPr lang="ja-JP" altLang="ja-JP" sz="1400">
            <a:effectLst/>
          </a:endParaRPr>
        </a:p>
        <a:p>
          <a:pPr rtl="0"/>
          <a:r>
            <a:rPr lang="ja-JP" altLang="ja-JP" sz="1100" b="0" i="0" baseline="0">
              <a:solidFill>
                <a:schemeClr val="dk1"/>
              </a:solidFill>
              <a:effectLst/>
              <a:latin typeface="+mn-lt"/>
              <a:ea typeface="+mn-ea"/>
              <a:cs typeface="+mn-cs"/>
            </a:rPr>
            <a:t>　可能な施設については、さらに指定管理者制度への移行を積極的に進めるとともに、委託業務の効率化に努め、コストの削減を図る。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77798</xdr:rowOff>
    </xdr:from>
    <xdr:to>
      <xdr:col>7</xdr:col>
      <xdr:colOff>152400</xdr:colOff>
      <xdr:row>83</xdr:row>
      <xdr:rowOff>97330</xdr:rowOff>
    </xdr:to>
    <xdr:cxnSp macro="">
      <xdr:nvCxnSpPr>
        <xdr:cNvPr id="192" name="直線コネクタ 191"/>
        <xdr:cNvCxnSpPr/>
      </xdr:nvCxnSpPr>
      <xdr:spPr>
        <a:xfrm>
          <a:off x="4114800" y="14308148"/>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64094</xdr:rowOff>
    </xdr:from>
    <xdr:to>
      <xdr:col>6</xdr:col>
      <xdr:colOff>0</xdr:colOff>
      <xdr:row>83</xdr:row>
      <xdr:rowOff>77798</xdr:rowOff>
    </xdr:to>
    <xdr:cxnSp macro="">
      <xdr:nvCxnSpPr>
        <xdr:cNvPr id="195" name="直線コネクタ 194"/>
        <xdr:cNvCxnSpPr/>
      </xdr:nvCxnSpPr>
      <xdr:spPr>
        <a:xfrm>
          <a:off x="3225800" y="14294444"/>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62015</xdr:rowOff>
    </xdr:from>
    <xdr:to>
      <xdr:col>4</xdr:col>
      <xdr:colOff>482600</xdr:colOff>
      <xdr:row>83</xdr:row>
      <xdr:rowOff>64094</xdr:rowOff>
    </xdr:to>
    <xdr:cxnSp macro="">
      <xdr:nvCxnSpPr>
        <xdr:cNvPr id="198" name="直線コネクタ 197"/>
        <xdr:cNvCxnSpPr/>
      </xdr:nvCxnSpPr>
      <xdr:spPr>
        <a:xfrm>
          <a:off x="2336800" y="14292365"/>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46055</xdr:rowOff>
    </xdr:from>
    <xdr:to>
      <xdr:col>3</xdr:col>
      <xdr:colOff>279400</xdr:colOff>
      <xdr:row>83</xdr:row>
      <xdr:rowOff>62015</xdr:rowOff>
    </xdr:to>
    <xdr:cxnSp macro="">
      <xdr:nvCxnSpPr>
        <xdr:cNvPr id="201" name="直線コネクタ 200"/>
        <xdr:cNvCxnSpPr/>
      </xdr:nvCxnSpPr>
      <xdr:spPr>
        <a:xfrm>
          <a:off x="1447800" y="14276405"/>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46530</xdr:rowOff>
    </xdr:from>
    <xdr:to>
      <xdr:col>7</xdr:col>
      <xdr:colOff>203200</xdr:colOff>
      <xdr:row>83</xdr:row>
      <xdr:rowOff>148130</xdr:rowOff>
    </xdr:to>
    <xdr:sp macro="" textlink="">
      <xdr:nvSpPr>
        <xdr:cNvPr id="211" name="円/楕円 210"/>
        <xdr:cNvSpPr/>
      </xdr:nvSpPr>
      <xdr:spPr>
        <a:xfrm>
          <a:off x="4902200" y="14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18607</xdr:rowOff>
    </xdr:from>
    <xdr:ext cx="762000" cy="259045"/>
    <xdr:sp macro="" textlink="">
      <xdr:nvSpPr>
        <xdr:cNvPr id="212" name="人件費・物件費等の状況該当値テキスト"/>
        <xdr:cNvSpPr txBox="1"/>
      </xdr:nvSpPr>
      <xdr:spPr>
        <a:xfrm>
          <a:off x="5041900" y="1424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185,073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26998</xdr:rowOff>
    </xdr:from>
    <xdr:to>
      <xdr:col>6</xdr:col>
      <xdr:colOff>50800</xdr:colOff>
      <xdr:row>83</xdr:row>
      <xdr:rowOff>128598</xdr:rowOff>
    </xdr:to>
    <xdr:sp macro="" textlink="">
      <xdr:nvSpPr>
        <xdr:cNvPr id="213" name="円/楕円 212"/>
        <xdr:cNvSpPr/>
      </xdr:nvSpPr>
      <xdr:spPr>
        <a:xfrm>
          <a:off x="4064000" y="142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113375</xdr:rowOff>
    </xdr:from>
    <xdr:ext cx="736600" cy="259045"/>
    <xdr:sp macro="" textlink="">
      <xdr:nvSpPr>
        <xdr:cNvPr id="214" name="テキスト ボックス 213"/>
        <xdr:cNvSpPr txBox="1"/>
      </xdr:nvSpPr>
      <xdr:spPr>
        <a:xfrm>
          <a:off x="3733800" y="143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176,978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13294</xdr:rowOff>
    </xdr:from>
    <xdr:to>
      <xdr:col>4</xdr:col>
      <xdr:colOff>533400</xdr:colOff>
      <xdr:row>83</xdr:row>
      <xdr:rowOff>114894</xdr:rowOff>
    </xdr:to>
    <xdr:sp macro="" textlink="">
      <xdr:nvSpPr>
        <xdr:cNvPr id="215" name="円/楕円 214"/>
        <xdr:cNvSpPr/>
      </xdr:nvSpPr>
      <xdr:spPr>
        <a:xfrm>
          <a:off x="3175000" y="142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99671</xdr:rowOff>
    </xdr:from>
    <xdr:ext cx="762000" cy="259045"/>
    <xdr:sp macro="" textlink="">
      <xdr:nvSpPr>
        <xdr:cNvPr id="216" name="テキスト ボックス 215"/>
        <xdr:cNvSpPr txBox="1"/>
      </xdr:nvSpPr>
      <xdr:spPr>
        <a:xfrm>
          <a:off x="2844800" y="1433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11215</xdr:rowOff>
    </xdr:from>
    <xdr:to>
      <xdr:col>3</xdr:col>
      <xdr:colOff>330200</xdr:colOff>
      <xdr:row>83</xdr:row>
      <xdr:rowOff>112815</xdr:rowOff>
    </xdr:to>
    <xdr:sp macro="" textlink="">
      <xdr:nvSpPr>
        <xdr:cNvPr id="217" name="円/楕円 216"/>
        <xdr:cNvSpPr/>
      </xdr:nvSpPr>
      <xdr:spPr>
        <a:xfrm>
          <a:off x="2286000" y="142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97592</xdr:rowOff>
    </xdr:from>
    <xdr:ext cx="762000" cy="259045"/>
    <xdr:sp macro="" textlink="">
      <xdr:nvSpPr>
        <xdr:cNvPr id="218" name="テキスト ボックス 217"/>
        <xdr:cNvSpPr txBox="1"/>
      </xdr:nvSpPr>
      <xdr:spPr>
        <a:xfrm>
          <a:off x="1955800" y="1432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166705</xdr:rowOff>
    </xdr:from>
    <xdr:to>
      <xdr:col>2</xdr:col>
      <xdr:colOff>127000</xdr:colOff>
      <xdr:row>83</xdr:row>
      <xdr:rowOff>96855</xdr:rowOff>
    </xdr:to>
    <xdr:sp macro="" textlink="">
      <xdr:nvSpPr>
        <xdr:cNvPr id="219" name="円/楕円 218"/>
        <xdr:cNvSpPr/>
      </xdr:nvSpPr>
      <xdr:spPr>
        <a:xfrm>
          <a:off x="1397000" y="1422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81632</xdr:rowOff>
    </xdr:from>
    <xdr:ext cx="762000" cy="259045"/>
    <xdr:sp macro="" textlink="">
      <xdr:nvSpPr>
        <xdr:cNvPr id="220" name="テキスト ボックス 219"/>
        <xdr:cNvSpPr txBox="1"/>
      </xdr:nvSpPr>
      <xdr:spPr>
        <a:xfrm>
          <a:off x="1066800" y="143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市立病院の経営健全化を図るため独自削減を実施したため、平均を下回っている。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今後も給与水準の適正化を図り、定員管理と給与の適正化に努める。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159765</xdr:rowOff>
    </xdr:from>
    <xdr:to>
      <xdr:col>24</xdr:col>
      <xdr:colOff>558800</xdr:colOff>
      <xdr:row>85</xdr:row>
      <xdr:rowOff>147574</xdr:rowOff>
    </xdr:to>
    <xdr:cxnSp macro="">
      <xdr:nvCxnSpPr>
        <xdr:cNvPr id="252" name="直線コネクタ 251"/>
        <xdr:cNvCxnSpPr/>
      </xdr:nvCxnSpPr>
      <xdr:spPr>
        <a:xfrm>
          <a:off x="16179800" y="14561565"/>
          <a:ext cx="8382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159765</xdr:rowOff>
    </xdr:from>
    <xdr:to>
      <xdr:col>23</xdr:col>
      <xdr:colOff>406400</xdr:colOff>
      <xdr:row>87</xdr:row>
      <xdr:rowOff>31496</xdr:rowOff>
    </xdr:to>
    <xdr:cxnSp macro="">
      <xdr:nvCxnSpPr>
        <xdr:cNvPr id="255" name="直線コネクタ 254"/>
        <xdr:cNvCxnSpPr/>
      </xdr:nvCxnSpPr>
      <xdr:spPr>
        <a:xfrm flipV="1">
          <a:off x="15290800" y="14561565"/>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87</xdr:row>
      <xdr:rowOff>31496</xdr:rowOff>
    </xdr:to>
    <xdr:cxnSp macro="">
      <xdr:nvCxnSpPr>
        <xdr:cNvPr id="258" name="直線コネクタ 257"/>
        <xdr:cNvCxnSpPr/>
      </xdr:nvCxnSpPr>
      <xdr:spPr>
        <a:xfrm>
          <a:off x="14401800" y="148463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29463</xdr:rowOff>
    </xdr:from>
    <xdr:to>
      <xdr:col>21</xdr:col>
      <xdr:colOff>0</xdr:colOff>
      <xdr:row>86</xdr:row>
      <xdr:rowOff>101600</xdr:rowOff>
    </xdr:to>
    <xdr:cxnSp macro="">
      <xdr:nvCxnSpPr>
        <xdr:cNvPr id="261" name="直線コネクタ 260"/>
        <xdr:cNvCxnSpPr/>
      </xdr:nvCxnSpPr>
      <xdr:spPr>
        <a:xfrm>
          <a:off x="13512800" y="14431263"/>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1" name="円/楕円 270"/>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2"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108965</xdr:rowOff>
    </xdr:from>
    <xdr:to>
      <xdr:col>23</xdr:col>
      <xdr:colOff>457200</xdr:colOff>
      <xdr:row>85</xdr:row>
      <xdr:rowOff>39115</xdr:rowOff>
    </xdr:to>
    <xdr:sp macro="" textlink="">
      <xdr:nvSpPr>
        <xdr:cNvPr id="273" name="円/楕円 272"/>
        <xdr:cNvSpPr/>
      </xdr:nvSpPr>
      <xdr:spPr>
        <a:xfrm>
          <a:off x="16129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49292</xdr:rowOff>
    </xdr:from>
    <xdr:ext cx="736600" cy="259045"/>
    <xdr:sp macro="" textlink="">
      <xdr:nvSpPr>
        <xdr:cNvPr id="274" name="テキスト ボックス 273"/>
        <xdr:cNvSpPr txBox="1"/>
      </xdr:nvSpPr>
      <xdr:spPr>
        <a:xfrm>
          <a:off x="15798800" y="14279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152146</xdr:rowOff>
    </xdr:from>
    <xdr:to>
      <xdr:col>22</xdr:col>
      <xdr:colOff>254000</xdr:colOff>
      <xdr:row>87</xdr:row>
      <xdr:rowOff>82296</xdr:rowOff>
    </xdr:to>
    <xdr:sp macro="" textlink="">
      <xdr:nvSpPr>
        <xdr:cNvPr id="275" name="円/楕円 274"/>
        <xdr:cNvSpPr/>
      </xdr:nvSpPr>
      <xdr:spPr>
        <a:xfrm>
          <a:off x="15240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76" name="テキスト ボックス 275"/>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7" name="円/楕円 276"/>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78" name="テキスト ボックス 27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79" name="円/楕円 278"/>
        <xdr:cNvSpPr/>
      </xdr:nvSpPr>
      <xdr:spPr>
        <a:xfrm>
          <a:off x="13462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80" name="テキスト ボックス 279"/>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事務事業の効率化・合理化を検討実施することによる採用数の抑制及び退職者の一部不補充を行い、類似団体の平均に近付いている。</a:t>
          </a:r>
          <a:endParaRPr lang="ja-JP" altLang="ja-JP" sz="1400">
            <a:effectLst/>
          </a:endParaRPr>
        </a:p>
        <a:p>
          <a:pPr rtl="0" fontAlgn="base"/>
          <a:r>
            <a:rPr lang="ja-JP" altLang="ja-JP" sz="1100" b="0" i="0" baseline="0">
              <a:solidFill>
                <a:schemeClr val="dk1"/>
              </a:solidFill>
              <a:effectLst/>
              <a:latin typeface="+mn-lt"/>
              <a:ea typeface="+mn-ea"/>
              <a:cs typeface="+mn-cs"/>
            </a:rPr>
            <a:t>　今後においても、定員管理の適正化に努める。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112244</xdr:rowOff>
    </xdr:from>
    <xdr:to>
      <xdr:col>24</xdr:col>
      <xdr:colOff>558800</xdr:colOff>
      <xdr:row>62</xdr:row>
      <xdr:rowOff>154759</xdr:rowOff>
    </xdr:to>
    <xdr:cxnSp macro="">
      <xdr:nvCxnSpPr>
        <xdr:cNvPr id="317" name="直線コネクタ 316"/>
        <xdr:cNvCxnSpPr/>
      </xdr:nvCxnSpPr>
      <xdr:spPr>
        <a:xfrm>
          <a:off x="16179800" y="10742144"/>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109946</xdr:rowOff>
    </xdr:from>
    <xdr:to>
      <xdr:col>23</xdr:col>
      <xdr:colOff>406400</xdr:colOff>
      <xdr:row>62</xdr:row>
      <xdr:rowOff>112244</xdr:rowOff>
    </xdr:to>
    <xdr:cxnSp macro="">
      <xdr:nvCxnSpPr>
        <xdr:cNvPr id="320" name="直線コネクタ 319"/>
        <xdr:cNvCxnSpPr/>
      </xdr:nvCxnSpPr>
      <xdr:spPr>
        <a:xfrm>
          <a:off x="15290800" y="1073984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101902</xdr:rowOff>
    </xdr:from>
    <xdr:to>
      <xdr:col>22</xdr:col>
      <xdr:colOff>203200</xdr:colOff>
      <xdr:row>62</xdr:row>
      <xdr:rowOff>109946</xdr:rowOff>
    </xdr:to>
    <xdr:cxnSp macro="">
      <xdr:nvCxnSpPr>
        <xdr:cNvPr id="323" name="直線コネクタ 322"/>
        <xdr:cNvCxnSpPr/>
      </xdr:nvCxnSpPr>
      <xdr:spPr>
        <a:xfrm>
          <a:off x="14401800" y="1073180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100754</xdr:rowOff>
    </xdr:from>
    <xdr:to>
      <xdr:col>21</xdr:col>
      <xdr:colOff>0</xdr:colOff>
      <xdr:row>62</xdr:row>
      <xdr:rowOff>101902</xdr:rowOff>
    </xdr:to>
    <xdr:cxnSp macro="">
      <xdr:nvCxnSpPr>
        <xdr:cNvPr id="326" name="直線コネクタ 325"/>
        <xdr:cNvCxnSpPr/>
      </xdr:nvCxnSpPr>
      <xdr:spPr>
        <a:xfrm>
          <a:off x="13512800" y="1073065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103959</xdr:rowOff>
    </xdr:from>
    <xdr:to>
      <xdr:col>24</xdr:col>
      <xdr:colOff>609600</xdr:colOff>
      <xdr:row>63</xdr:row>
      <xdr:rowOff>34109</xdr:rowOff>
    </xdr:to>
    <xdr:sp macro="" textlink="">
      <xdr:nvSpPr>
        <xdr:cNvPr id="336" name="円/楕円 335"/>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76036</xdr:rowOff>
    </xdr:from>
    <xdr:ext cx="762000" cy="259045"/>
    <xdr:sp macro="" textlink="">
      <xdr:nvSpPr>
        <xdr:cNvPr id="337"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61444</xdr:rowOff>
    </xdr:from>
    <xdr:to>
      <xdr:col>23</xdr:col>
      <xdr:colOff>457200</xdr:colOff>
      <xdr:row>62</xdr:row>
      <xdr:rowOff>163044</xdr:rowOff>
    </xdr:to>
    <xdr:sp macro="" textlink="">
      <xdr:nvSpPr>
        <xdr:cNvPr id="338" name="円/楕円 337"/>
        <xdr:cNvSpPr/>
      </xdr:nvSpPr>
      <xdr:spPr>
        <a:xfrm>
          <a:off x="16129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147821</xdr:rowOff>
    </xdr:from>
    <xdr:ext cx="736600" cy="259045"/>
    <xdr:sp macro="" textlink="">
      <xdr:nvSpPr>
        <xdr:cNvPr id="339" name="テキスト ボックス 338"/>
        <xdr:cNvSpPr txBox="1"/>
      </xdr:nvSpPr>
      <xdr:spPr>
        <a:xfrm>
          <a:off x="15798800" y="1077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59146</xdr:rowOff>
    </xdr:from>
    <xdr:to>
      <xdr:col>22</xdr:col>
      <xdr:colOff>254000</xdr:colOff>
      <xdr:row>62</xdr:row>
      <xdr:rowOff>160746</xdr:rowOff>
    </xdr:to>
    <xdr:sp macro="" textlink="">
      <xdr:nvSpPr>
        <xdr:cNvPr id="340" name="円/楕円 339"/>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145523</xdr:rowOff>
    </xdr:from>
    <xdr:ext cx="762000" cy="259045"/>
    <xdr:sp macro="" textlink="">
      <xdr:nvSpPr>
        <xdr:cNvPr id="341" name="テキスト ボックス 340"/>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51102</xdr:rowOff>
    </xdr:from>
    <xdr:to>
      <xdr:col>21</xdr:col>
      <xdr:colOff>50800</xdr:colOff>
      <xdr:row>62</xdr:row>
      <xdr:rowOff>152702</xdr:rowOff>
    </xdr:to>
    <xdr:sp macro="" textlink="">
      <xdr:nvSpPr>
        <xdr:cNvPr id="342" name="円/楕円 341"/>
        <xdr:cNvSpPr/>
      </xdr:nvSpPr>
      <xdr:spPr>
        <a:xfrm>
          <a:off x="143510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137479</xdr:rowOff>
    </xdr:from>
    <xdr:ext cx="762000" cy="259045"/>
    <xdr:sp macro="" textlink="">
      <xdr:nvSpPr>
        <xdr:cNvPr id="343" name="テキスト ボックス 342"/>
        <xdr:cNvSpPr txBox="1"/>
      </xdr:nvSpPr>
      <xdr:spPr>
        <a:xfrm>
          <a:off x="14020800" y="1076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49954</xdr:rowOff>
    </xdr:from>
    <xdr:to>
      <xdr:col>19</xdr:col>
      <xdr:colOff>533400</xdr:colOff>
      <xdr:row>62</xdr:row>
      <xdr:rowOff>151554</xdr:rowOff>
    </xdr:to>
    <xdr:sp macro="" textlink="">
      <xdr:nvSpPr>
        <xdr:cNvPr id="344" name="円/楕円 343"/>
        <xdr:cNvSpPr/>
      </xdr:nvSpPr>
      <xdr:spPr>
        <a:xfrm>
          <a:off x="13462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136331</xdr:rowOff>
    </xdr:from>
    <xdr:ext cx="762000" cy="259045"/>
    <xdr:sp macro="" textlink="">
      <xdr:nvSpPr>
        <xdr:cNvPr id="345" name="テキスト ボックス 344"/>
        <xdr:cNvSpPr txBox="1"/>
      </xdr:nvSpPr>
      <xdr:spPr>
        <a:xfrm>
          <a:off x="13131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病院改築に伴う地方債の償還に対する繰出しや一般会計における公債費の増により、実質公債費比率が増となっている。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大型施設等の地方債の償還が終了していくことや、地方債の発行抑制を図っていることなどにより、比率は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年度がピークとなるが、市内施設の老朽化等による更新が予定されることから、現在の比率を維持するものと見込まれる。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110363</xdr:rowOff>
    </xdr:from>
    <xdr:to>
      <xdr:col>24</xdr:col>
      <xdr:colOff>558800</xdr:colOff>
      <xdr:row>38</xdr:row>
      <xdr:rowOff>132080</xdr:rowOff>
    </xdr:to>
    <xdr:cxnSp macro="">
      <xdr:nvCxnSpPr>
        <xdr:cNvPr id="377" name="直線コネクタ 376"/>
        <xdr:cNvCxnSpPr/>
      </xdr:nvCxnSpPr>
      <xdr:spPr>
        <a:xfrm flipV="1">
          <a:off x="16179800" y="662546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148971</xdr:rowOff>
    </xdr:to>
    <xdr:cxnSp macro="">
      <xdr:nvCxnSpPr>
        <xdr:cNvPr id="380" name="直線コネクタ 379"/>
        <xdr:cNvCxnSpPr/>
      </xdr:nvCxnSpPr>
      <xdr:spPr>
        <a:xfrm flipV="1">
          <a:off x="15290800" y="664718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148971</xdr:rowOff>
    </xdr:from>
    <xdr:to>
      <xdr:col>22</xdr:col>
      <xdr:colOff>203200</xdr:colOff>
      <xdr:row>39</xdr:row>
      <xdr:rowOff>11303</xdr:rowOff>
    </xdr:to>
    <xdr:cxnSp macro="">
      <xdr:nvCxnSpPr>
        <xdr:cNvPr id="383" name="直線コネクタ 382"/>
        <xdr:cNvCxnSpPr/>
      </xdr:nvCxnSpPr>
      <xdr:spPr>
        <a:xfrm flipV="1">
          <a:off x="14401800" y="666407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11303</xdr:rowOff>
    </xdr:from>
    <xdr:to>
      <xdr:col>21</xdr:col>
      <xdr:colOff>0</xdr:colOff>
      <xdr:row>39</xdr:row>
      <xdr:rowOff>30607</xdr:rowOff>
    </xdr:to>
    <xdr:cxnSp macro="">
      <xdr:nvCxnSpPr>
        <xdr:cNvPr id="386" name="直線コネクタ 385"/>
        <xdr:cNvCxnSpPr/>
      </xdr:nvCxnSpPr>
      <xdr:spPr>
        <a:xfrm flipV="1">
          <a:off x="13512800" y="669785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59563</xdr:rowOff>
    </xdr:from>
    <xdr:to>
      <xdr:col>24</xdr:col>
      <xdr:colOff>609600</xdr:colOff>
      <xdr:row>38</xdr:row>
      <xdr:rowOff>161163</xdr:rowOff>
    </xdr:to>
    <xdr:sp macro="" textlink="">
      <xdr:nvSpPr>
        <xdr:cNvPr id="396" name="円/楕円 395"/>
        <xdr:cNvSpPr/>
      </xdr:nvSpPr>
      <xdr:spPr>
        <a:xfrm>
          <a:off x="169672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31640</xdr:rowOff>
    </xdr:from>
    <xdr:ext cx="762000" cy="259045"/>
    <xdr:sp macro="" textlink="">
      <xdr:nvSpPr>
        <xdr:cNvPr id="397" name="公債費負担の状況該当値テキスト"/>
        <xdr:cNvSpPr txBox="1"/>
      </xdr:nvSpPr>
      <xdr:spPr>
        <a:xfrm>
          <a:off x="17106900" y="654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8" name="円/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99" name="テキスト ボックス 398"/>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98171</xdr:rowOff>
    </xdr:from>
    <xdr:to>
      <xdr:col>22</xdr:col>
      <xdr:colOff>254000</xdr:colOff>
      <xdr:row>39</xdr:row>
      <xdr:rowOff>28321</xdr:rowOff>
    </xdr:to>
    <xdr:sp macro="" textlink="">
      <xdr:nvSpPr>
        <xdr:cNvPr id="400" name="円/楕円 399"/>
        <xdr:cNvSpPr/>
      </xdr:nvSpPr>
      <xdr:spPr>
        <a:xfrm>
          <a:off x="15240000" y="66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13098</xdr:rowOff>
    </xdr:from>
    <xdr:ext cx="762000" cy="259045"/>
    <xdr:sp macro="" textlink="">
      <xdr:nvSpPr>
        <xdr:cNvPr id="401" name="テキスト ボックス 400"/>
        <xdr:cNvSpPr txBox="1"/>
      </xdr:nvSpPr>
      <xdr:spPr>
        <a:xfrm>
          <a:off x="14909800" y="66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131953</xdr:rowOff>
    </xdr:from>
    <xdr:to>
      <xdr:col>21</xdr:col>
      <xdr:colOff>50800</xdr:colOff>
      <xdr:row>39</xdr:row>
      <xdr:rowOff>62103</xdr:rowOff>
    </xdr:to>
    <xdr:sp macro="" textlink="">
      <xdr:nvSpPr>
        <xdr:cNvPr id="402" name="円/楕円 401"/>
        <xdr:cNvSpPr/>
      </xdr:nvSpPr>
      <xdr:spPr>
        <a:xfrm>
          <a:off x="143510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46880</xdr:rowOff>
    </xdr:from>
    <xdr:ext cx="762000" cy="259045"/>
    <xdr:sp macro="" textlink="">
      <xdr:nvSpPr>
        <xdr:cNvPr id="403" name="テキスト ボックス 402"/>
        <xdr:cNvSpPr txBox="1"/>
      </xdr:nvSpPr>
      <xdr:spPr>
        <a:xfrm>
          <a:off x="14020800" y="67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151257</xdr:rowOff>
    </xdr:from>
    <xdr:to>
      <xdr:col>19</xdr:col>
      <xdr:colOff>533400</xdr:colOff>
      <xdr:row>39</xdr:row>
      <xdr:rowOff>81407</xdr:rowOff>
    </xdr:to>
    <xdr:sp macro="" textlink="">
      <xdr:nvSpPr>
        <xdr:cNvPr id="404" name="円/楕円 403"/>
        <xdr:cNvSpPr/>
      </xdr:nvSpPr>
      <xdr:spPr>
        <a:xfrm>
          <a:off x="13462000" y="6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66184</xdr:rowOff>
    </xdr:from>
    <xdr:ext cx="762000" cy="259045"/>
    <xdr:sp macro="" textlink="">
      <xdr:nvSpPr>
        <xdr:cNvPr id="405" name="テキスト ボックス 404"/>
        <xdr:cNvSpPr txBox="1"/>
      </xdr:nvSpPr>
      <xdr:spPr>
        <a:xfrm>
          <a:off x="13131800" y="67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病院改築に伴う地方債の残高に対する繰出しや、一般会計における公債費残高の増により将来負担額が大きいことから、比率が類似団体より高くなっている。</a:t>
          </a:r>
          <a:endParaRPr lang="ja-JP" altLang="ja-JP" sz="1400">
            <a:effectLst/>
          </a:endParaRPr>
        </a:p>
        <a:p>
          <a:pPr rtl="0"/>
          <a:r>
            <a:rPr lang="ja-JP" altLang="ja-JP" sz="1100" b="0" i="0" baseline="0">
              <a:solidFill>
                <a:schemeClr val="dk1"/>
              </a:solidFill>
              <a:effectLst/>
              <a:latin typeface="+mn-lt"/>
              <a:ea typeface="+mn-ea"/>
              <a:cs typeface="+mn-cs"/>
            </a:rPr>
            <a:t>　充当可能基金額は近年増加傾向にあるが、普通交付税等歳入の状況によって大幅な減少の可能性もある。</a:t>
          </a:r>
          <a:endParaRPr lang="ja-JP" altLang="ja-JP" sz="1400">
            <a:effectLst/>
          </a:endParaRPr>
        </a:p>
        <a:p>
          <a:pPr rtl="0"/>
          <a:r>
            <a:rPr lang="ja-JP" altLang="ja-JP" sz="1100" b="0" i="0" baseline="0">
              <a:solidFill>
                <a:schemeClr val="dk1"/>
              </a:solidFill>
              <a:effectLst/>
              <a:latin typeface="+mn-lt"/>
              <a:ea typeface="+mn-ea"/>
              <a:cs typeface="+mn-cs"/>
            </a:rPr>
            <a:t>　引き続き地方債の発行抑制や基金の取崩の抑制等により比率を下げるよう努める。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89482</xdr:rowOff>
    </xdr:from>
    <xdr:to>
      <xdr:col>24</xdr:col>
      <xdr:colOff>558800</xdr:colOff>
      <xdr:row>15</xdr:row>
      <xdr:rowOff>100743</xdr:rowOff>
    </xdr:to>
    <xdr:cxnSp macro="">
      <xdr:nvCxnSpPr>
        <xdr:cNvPr id="439" name="直線コネクタ 438"/>
        <xdr:cNvCxnSpPr/>
      </xdr:nvCxnSpPr>
      <xdr:spPr>
        <a:xfrm flipV="1">
          <a:off x="16179800" y="2661232"/>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100743</xdr:rowOff>
    </xdr:from>
    <xdr:to>
      <xdr:col>23</xdr:col>
      <xdr:colOff>406400</xdr:colOff>
      <xdr:row>15</xdr:row>
      <xdr:rowOff>105368</xdr:rowOff>
    </xdr:to>
    <xdr:cxnSp macro="">
      <xdr:nvCxnSpPr>
        <xdr:cNvPr id="442" name="直線コネクタ 441"/>
        <xdr:cNvCxnSpPr/>
      </xdr:nvCxnSpPr>
      <xdr:spPr>
        <a:xfrm flipV="1">
          <a:off x="15290800" y="2672493"/>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105368</xdr:rowOff>
    </xdr:from>
    <xdr:to>
      <xdr:col>22</xdr:col>
      <xdr:colOff>203200</xdr:colOff>
      <xdr:row>15</xdr:row>
      <xdr:rowOff>134123</xdr:rowOff>
    </xdr:to>
    <xdr:cxnSp macro="">
      <xdr:nvCxnSpPr>
        <xdr:cNvPr id="445" name="直線コネクタ 444"/>
        <xdr:cNvCxnSpPr/>
      </xdr:nvCxnSpPr>
      <xdr:spPr>
        <a:xfrm flipV="1">
          <a:off x="14401800" y="2677118"/>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134123</xdr:rowOff>
    </xdr:from>
    <xdr:to>
      <xdr:col>21</xdr:col>
      <xdr:colOff>0</xdr:colOff>
      <xdr:row>15</xdr:row>
      <xdr:rowOff>149405</xdr:rowOff>
    </xdr:to>
    <xdr:cxnSp macro="">
      <xdr:nvCxnSpPr>
        <xdr:cNvPr id="448" name="直線コネクタ 447"/>
        <xdr:cNvCxnSpPr/>
      </xdr:nvCxnSpPr>
      <xdr:spPr>
        <a:xfrm flipV="1">
          <a:off x="13512800" y="270587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38682</xdr:rowOff>
    </xdr:from>
    <xdr:to>
      <xdr:col>24</xdr:col>
      <xdr:colOff>609600</xdr:colOff>
      <xdr:row>15</xdr:row>
      <xdr:rowOff>140282</xdr:rowOff>
    </xdr:to>
    <xdr:sp macro="" textlink="">
      <xdr:nvSpPr>
        <xdr:cNvPr id="458" name="円/楕円 457"/>
        <xdr:cNvSpPr/>
      </xdr:nvSpPr>
      <xdr:spPr>
        <a:xfrm>
          <a:off x="16967200" y="26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10759</xdr:rowOff>
    </xdr:from>
    <xdr:ext cx="762000" cy="259045"/>
    <xdr:sp macro="" textlink="">
      <xdr:nvSpPr>
        <xdr:cNvPr id="459" name="将来負担の状況該当値テキスト"/>
        <xdr:cNvSpPr txBox="1"/>
      </xdr:nvSpPr>
      <xdr:spPr>
        <a:xfrm>
          <a:off x="17106900" y="25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49943</xdr:rowOff>
    </xdr:from>
    <xdr:to>
      <xdr:col>23</xdr:col>
      <xdr:colOff>457200</xdr:colOff>
      <xdr:row>15</xdr:row>
      <xdr:rowOff>151543</xdr:rowOff>
    </xdr:to>
    <xdr:sp macro="" textlink="">
      <xdr:nvSpPr>
        <xdr:cNvPr id="460" name="円/楕円 459"/>
        <xdr:cNvSpPr/>
      </xdr:nvSpPr>
      <xdr:spPr>
        <a:xfrm>
          <a:off x="16129000" y="26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136320</xdr:rowOff>
    </xdr:from>
    <xdr:ext cx="736600" cy="259045"/>
    <xdr:sp macro="" textlink="">
      <xdr:nvSpPr>
        <xdr:cNvPr id="461" name="テキスト ボックス 460"/>
        <xdr:cNvSpPr txBox="1"/>
      </xdr:nvSpPr>
      <xdr:spPr>
        <a:xfrm>
          <a:off x="15798800" y="2708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54568</xdr:rowOff>
    </xdr:from>
    <xdr:to>
      <xdr:col>22</xdr:col>
      <xdr:colOff>254000</xdr:colOff>
      <xdr:row>15</xdr:row>
      <xdr:rowOff>156168</xdr:rowOff>
    </xdr:to>
    <xdr:sp macro="" textlink="">
      <xdr:nvSpPr>
        <xdr:cNvPr id="462" name="円/楕円 461"/>
        <xdr:cNvSpPr/>
      </xdr:nvSpPr>
      <xdr:spPr>
        <a:xfrm>
          <a:off x="15240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140945</xdr:rowOff>
    </xdr:from>
    <xdr:ext cx="762000" cy="259045"/>
    <xdr:sp macro="" textlink="">
      <xdr:nvSpPr>
        <xdr:cNvPr id="463" name="テキスト ボックス 462"/>
        <xdr:cNvSpPr txBox="1"/>
      </xdr:nvSpPr>
      <xdr:spPr>
        <a:xfrm>
          <a:off x="14909800" y="27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83323</xdr:rowOff>
    </xdr:from>
    <xdr:to>
      <xdr:col>21</xdr:col>
      <xdr:colOff>50800</xdr:colOff>
      <xdr:row>16</xdr:row>
      <xdr:rowOff>13473</xdr:rowOff>
    </xdr:to>
    <xdr:sp macro="" textlink="">
      <xdr:nvSpPr>
        <xdr:cNvPr id="464" name="円/楕円 463"/>
        <xdr:cNvSpPr/>
      </xdr:nvSpPr>
      <xdr:spPr>
        <a:xfrm>
          <a:off x="14351000" y="26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169700</xdr:rowOff>
    </xdr:from>
    <xdr:ext cx="762000" cy="259045"/>
    <xdr:sp macro="" textlink="">
      <xdr:nvSpPr>
        <xdr:cNvPr id="465" name="テキスト ボックス 464"/>
        <xdr:cNvSpPr txBox="1"/>
      </xdr:nvSpPr>
      <xdr:spPr>
        <a:xfrm>
          <a:off x="14020800" y="274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98605</xdr:rowOff>
    </xdr:from>
    <xdr:to>
      <xdr:col>19</xdr:col>
      <xdr:colOff>533400</xdr:colOff>
      <xdr:row>16</xdr:row>
      <xdr:rowOff>28755</xdr:rowOff>
    </xdr:to>
    <xdr:sp macro="" textlink="">
      <xdr:nvSpPr>
        <xdr:cNvPr id="466" name="円/楕円 465"/>
        <xdr:cNvSpPr/>
      </xdr:nvSpPr>
      <xdr:spPr>
        <a:xfrm>
          <a:off x="13462000" y="26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13532</xdr:rowOff>
    </xdr:from>
    <xdr:ext cx="762000" cy="259045"/>
    <xdr:sp macro="" textlink="">
      <xdr:nvSpPr>
        <xdr:cNvPr id="467" name="テキスト ボックス 466"/>
        <xdr:cNvSpPr txBox="1"/>
      </xdr:nvSpPr>
      <xdr:spPr>
        <a:xfrm>
          <a:off x="13131800" y="27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22,278
22,225
529.42
17,543,508
17,342,144
189,884
9,740,307
23,269,572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1.49
15.1
144.5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類似団体平均と比較すると、人件費に係る経常収支比率は低くなっているが、要因として　過去に実施してきた定員適正化計画（平成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H17</a:t>
          </a:r>
          <a:r>
            <a:rPr lang="ja-JP" altLang="ja-JP" sz="1100" b="0" i="0" baseline="0">
              <a:solidFill>
                <a:schemeClr val="dk1"/>
              </a:solidFill>
              <a:effectLst/>
              <a:latin typeface="+mn-lt"/>
              <a:ea typeface="+mn-ea"/>
              <a:cs typeface="+mn-cs"/>
            </a:rPr>
            <a:t>）等により職員数が</a:t>
          </a:r>
          <a:r>
            <a:rPr lang="en-US" altLang="ja-JP" sz="1100" b="0" i="0" baseline="0">
              <a:solidFill>
                <a:schemeClr val="dk1"/>
              </a:solidFill>
              <a:effectLst/>
              <a:latin typeface="+mn-lt"/>
              <a:ea typeface="+mn-ea"/>
              <a:cs typeface="+mn-cs"/>
            </a:rPr>
            <a:t>H12</a:t>
          </a:r>
          <a:r>
            <a:rPr lang="ja-JP" altLang="ja-JP" sz="1100" b="0" i="0" baseline="0">
              <a:solidFill>
                <a:schemeClr val="dk1"/>
              </a:solidFill>
              <a:effectLst/>
              <a:latin typeface="+mn-lt"/>
              <a:ea typeface="+mn-ea"/>
              <a:cs typeface="+mn-cs"/>
            </a:rPr>
            <a:t>と比べ約</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名の大幅な削減となったことがある。</a:t>
          </a:r>
          <a:endParaRPr lang="ja-JP" altLang="ja-JP" sz="1400">
            <a:effectLst/>
          </a:endParaRPr>
        </a:p>
        <a:p>
          <a:pPr rtl="0" fontAlgn="base"/>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年度より財政収支改善の一環として給与費の独自削減に取り組むことにより、病院の経営健全化を推進している。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88900</xdr:rowOff>
    </xdr:to>
    <xdr:cxnSp macro="">
      <xdr:nvCxnSpPr>
        <xdr:cNvPr id="64" name="直線コネクタ 63"/>
        <xdr:cNvCxnSpPr/>
      </xdr:nvCxnSpPr>
      <xdr:spPr>
        <a:xfrm>
          <a:off x="3987800" y="582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12700</xdr:rowOff>
    </xdr:to>
    <xdr:cxnSp macro="">
      <xdr:nvCxnSpPr>
        <xdr:cNvPr id="67" name="直線コネクタ 66"/>
        <xdr:cNvCxnSpPr/>
      </xdr:nvCxnSpPr>
      <xdr:spPr>
        <a:xfrm flipV="1">
          <a:off x="3098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66040</xdr:rowOff>
    </xdr:to>
    <xdr:cxnSp macro="">
      <xdr:nvCxnSpPr>
        <xdr:cNvPr id="70" name="直線コネクタ 69"/>
        <xdr:cNvCxnSpPr/>
      </xdr:nvCxnSpPr>
      <xdr:spPr>
        <a:xfrm flipV="1">
          <a:off x="2209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66040</xdr:rowOff>
    </xdr:from>
    <xdr:to>
      <xdr:col>3</xdr:col>
      <xdr:colOff>142875</xdr:colOff>
      <xdr:row>34</xdr:row>
      <xdr:rowOff>149860</xdr:rowOff>
    </xdr:to>
    <xdr:cxnSp macro="">
      <xdr:nvCxnSpPr>
        <xdr:cNvPr id="73" name="直線コネクタ 72"/>
        <xdr:cNvCxnSpPr/>
      </xdr:nvCxnSpPr>
      <xdr:spPr>
        <a:xfrm flipV="1">
          <a:off x="1320800" y="589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3" name="円/楕円 82"/>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4"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118110</xdr:rowOff>
    </xdr:from>
    <xdr:to>
      <xdr:col>5</xdr:col>
      <xdr:colOff>600075</xdr:colOff>
      <xdr:row>34</xdr:row>
      <xdr:rowOff>48260</xdr:rowOff>
    </xdr:to>
    <xdr:sp macro="" textlink="">
      <xdr:nvSpPr>
        <xdr:cNvPr id="85" name="円/楕円 84"/>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58437</xdr:rowOff>
    </xdr:from>
    <xdr:ext cx="736600" cy="259045"/>
    <xdr:sp macro="" textlink="">
      <xdr:nvSpPr>
        <xdr:cNvPr id="86" name="テキスト ボックス 85"/>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7" name="円/楕円 86"/>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88" name="テキスト ボックス 87"/>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xdr:rowOff>
    </xdr:from>
    <xdr:to>
      <xdr:col>3</xdr:col>
      <xdr:colOff>193675</xdr:colOff>
      <xdr:row>34</xdr:row>
      <xdr:rowOff>116840</xdr:rowOff>
    </xdr:to>
    <xdr:sp macro="" textlink="">
      <xdr:nvSpPr>
        <xdr:cNvPr id="89" name="円/楕円 88"/>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127017</xdr:rowOff>
    </xdr:from>
    <xdr:ext cx="762000" cy="259045"/>
    <xdr:sp macro="" textlink="">
      <xdr:nvSpPr>
        <xdr:cNvPr id="90" name="テキスト ボックス 89"/>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1" name="円/楕円 90"/>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2" name="テキスト ボックス 91"/>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物件費に係る経常収支比率が類似団体より低く推移したのは、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年から実施している財政収支改善方策により物件費を含む各種経常経費を圧縮したため。</a:t>
          </a:r>
          <a:endParaRPr lang="ja-JP" altLang="ja-JP" sz="1400">
            <a:effectLst/>
          </a:endParaRPr>
        </a:p>
        <a:p>
          <a:r>
            <a:rPr lang="ja-JP" altLang="ja-JP" sz="1100" b="0" i="0" baseline="0">
              <a:solidFill>
                <a:schemeClr val="dk1"/>
              </a:solidFill>
              <a:effectLst/>
              <a:latin typeface="+mn-lt"/>
              <a:ea typeface="+mn-ea"/>
              <a:cs typeface="+mn-cs"/>
            </a:rPr>
            <a:t>　今後も適正な物件費の維持に努める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170543</xdr:rowOff>
    </xdr:to>
    <xdr:cxnSp macro="">
      <xdr:nvCxnSpPr>
        <xdr:cNvPr id="127" name="直線コネクタ 126"/>
        <xdr:cNvCxnSpPr/>
      </xdr:nvCxnSpPr>
      <xdr:spPr>
        <a:xfrm>
          <a:off x="15671800" y="2451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xdr:rowOff>
    </xdr:from>
    <xdr:to>
      <xdr:col>22</xdr:col>
      <xdr:colOff>565150</xdr:colOff>
      <xdr:row>14</xdr:row>
      <xdr:rowOff>50800</xdr:rowOff>
    </xdr:to>
    <xdr:cxnSp macro="">
      <xdr:nvCxnSpPr>
        <xdr:cNvPr id="130" name="直線コネクタ 129"/>
        <xdr:cNvCxnSpPr/>
      </xdr:nvCxnSpPr>
      <xdr:spPr>
        <a:xfrm>
          <a:off x="14782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7257</xdr:rowOff>
    </xdr:to>
    <xdr:cxnSp macro="">
      <xdr:nvCxnSpPr>
        <xdr:cNvPr id="133" name="直線コネクタ 132"/>
        <xdr:cNvCxnSpPr/>
      </xdr:nvCxnSpPr>
      <xdr:spPr>
        <a:xfrm>
          <a:off x="13893800" y="2385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156936</xdr:rowOff>
    </xdr:to>
    <xdr:cxnSp macro="">
      <xdr:nvCxnSpPr>
        <xdr:cNvPr id="136" name="直線コネクタ 135"/>
        <xdr:cNvCxnSpPr/>
      </xdr:nvCxnSpPr>
      <xdr:spPr>
        <a:xfrm>
          <a:off x="13004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6" name="円/楕円 145"/>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7"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0" name="円/楕円 149"/>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1" name="テキスト ボックス 150"/>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2" name="円/楕円 151"/>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3" name="テキスト ボックス 152"/>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4" name="円/楕円 153"/>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5" name="テキスト ボックス 154"/>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扶助費に係る経常収支比率は類似団体平均を下回っており、ほぼ横ばい傾向にある。今後も生活保護費等の額が財政を圧迫しないよう、資格審査等の適正化や各種手当等の見直しを進めていく。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39915</xdr:rowOff>
    </xdr:to>
    <xdr:cxnSp macro="">
      <xdr:nvCxnSpPr>
        <xdr:cNvPr id="190" name="直線コネクタ 189"/>
        <xdr:cNvCxnSpPr/>
      </xdr:nvCxnSpPr>
      <xdr:spPr>
        <a:xfrm>
          <a:off x="3987800" y="9232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29028</xdr:rowOff>
    </xdr:to>
    <xdr:cxnSp macro="">
      <xdr:nvCxnSpPr>
        <xdr:cNvPr id="193" name="直線コネクタ 192"/>
        <xdr:cNvCxnSpPr/>
      </xdr:nvCxnSpPr>
      <xdr:spPr>
        <a:xfrm flipV="1">
          <a:off x="3098800" y="9232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29028</xdr:rowOff>
    </xdr:to>
    <xdr:cxnSp macro="">
      <xdr:nvCxnSpPr>
        <xdr:cNvPr id="196" name="直線コネクタ 195"/>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29028</xdr:rowOff>
    </xdr:to>
    <xdr:cxnSp macro="">
      <xdr:nvCxnSpPr>
        <xdr:cNvPr id="199" name="直線コネクタ 198"/>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09" name="円/楕円 208"/>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5642</xdr:rowOff>
    </xdr:from>
    <xdr:ext cx="762000" cy="259045"/>
    <xdr:sp macro="" textlink="">
      <xdr:nvSpPr>
        <xdr:cNvPr id="210"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その他の経費は類似団体平均と同値である。</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にかけ、増加傾向がみられたが、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の土地開発公社の解散に伴い貸付金が減少し、今後減少が見込まれる。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46990</xdr:rowOff>
    </xdr:to>
    <xdr:cxnSp macro="">
      <xdr:nvCxnSpPr>
        <xdr:cNvPr id="251" name="直線コネクタ 250"/>
        <xdr:cNvCxnSpPr/>
      </xdr:nvCxnSpPr>
      <xdr:spPr>
        <a:xfrm>
          <a:off x="15671800" y="978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24130</xdr:rowOff>
    </xdr:to>
    <xdr:cxnSp macro="">
      <xdr:nvCxnSpPr>
        <xdr:cNvPr id="254" name="直線コネクタ 253"/>
        <xdr:cNvCxnSpPr/>
      </xdr:nvCxnSpPr>
      <xdr:spPr>
        <a:xfrm flipV="1">
          <a:off x="14782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24130</xdr:rowOff>
    </xdr:to>
    <xdr:cxnSp macro="">
      <xdr:nvCxnSpPr>
        <xdr:cNvPr id="257" name="直線コネクタ 256"/>
        <xdr:cNvCxnSpPr/>
      </xdr:nvCxnSpPr>
      <xdr:spPr>
        <a:xfrm>
          <a:off x="13893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57</xdr:row>
      <xdr:rowOff>24130</xdr:rowOff>
    </xdr:to>
    <xdr:cxnSp macro="">
      <xdr:nvCxnSpPr>
        <xdr:cNvPr id="260" name="直線コネクタ 259"/>
        <xdr:cNvCxnSpPr/>
      </xdr:nvCxnSpPr>
      <xdr:spPr>
        <a:xfrm>
          <a:off x="13004800" y="9499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0" name="円/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71"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73" name="テキスト ボックス 272"/>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までは類似団体を上回っていたが、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以降は下回っている。しかしながら、病院会計や一部事務組合への繰出金・負担金は、類似団体よりも多額になっていると考えれるため、引き続き事務事業の見直しにより不適当な補助金等は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161290</xdr:rowOff>
    </xdr:from>
    <xdr:to>
      <xdr:col>24</xdr:col>
      <xdr:colOff>31750</xdr:colOff>
      <xdr:row>35</xdr:row>
      <xdr:rowOff>12700</xdr:rowOff>
    </xdr:to>
    <xdr:cxnSp macro="">
      <xdr:nvCxnSpPr>
        <xdr:cNvPr id="311" name="直線コネクタ 310"/>
        <xdr:cNvCxnSpPr/>
      </xdr:nvCxnSpPr>
      <xdr:spPr>
        <a:xfrm flipV="1">
          <a:off x="15671800" y="59905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12700</xdr:rowOff>
    </xdr:from>
    <xdr:to>
      <xdr:col>22</xdr:col>
      <xdr:colOff>565150</xdr:colOff>
      <xdr:row>35</xdr:row>
      <xdr:rowOff>27940</xdr:rowOff>
    </xdr:to>
    <xdr:cxnSp macro="">
      <xdr:nvCxnSpPr>
        <xdr:cNvPr id="314" name="直線コネクタ 313"/>
        <xdr:cNvCxnSpPr/>
      </xdr:nvCxnSpPr>
      <xdr:spPr>
        <a:xfrm flipV="1">
          <a:off x="14782800" y="6013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5080</xdr:rowOff>
    </xdr:from>
    <xdr:to>
      <xdr:col>21</xdr:col>
      <xdr:colOff>361950</xdr:colOff>
      <xdr:row>35</xdr:row>
      <xdr:rowOff>27940</xdr:rowOff>
    </xdr:to>
    <xdr:cxnSp macro="">
      <xdr:nvCxnSpPr>
        <xdr:cNvPr id="317" name="直線コネクタ 316"/>
        <xdr:cNvCxnSpPr/>
      </xdr:nvCxnSpPr>
      <xdr:spPr>
        <a:xfrm>
          <a:off x="13893800" y="6005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5080</xdr:rowOff>
    </xdr:from>
    <xdr:to>
      <xdr:col>20</xdr:col>
      <xdr:colOff>158750</xdr:colOff>
      <xdr:row>35</xdr:row>
      <xdr:rowOff>88900</xdr:rowOff>
    </xdr:to>
    <xdr:cxnSp macro="">
      <xdr:nvCxnSpPr>
        <xdr:cNvPr id="320" name="直線コネクタ 319"/>
        <xdr:cNvCxnSpPr/>
      </xdr:nvCxnSpPr>
      <xdr:spPr>
        <a:xfrm flipV="1">
          <a:off x="13004800" y="6005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110490</xdr:rowOff>
    </xdr:from>
    <xdr:to>
      <xdr:col>24</xdr:col>
      <xdr:colOff>82550</xdr:colOff>
      <xdr:row>35</xdr:row>
      <xdr:rowOff>40640</xdr:rowOff>
    </xdr:to>
    <xdr:sp macro="" textlink="">
      <xdr:nvSpPr>
        <xdr:cNvPr id="330" name="円/楕円 329"/>
        <xdr:cNvSpPr/>
      </xdr:nvSpPr>
      <xdr:spPr>
        <a:xfrm>
          <a:off x="16459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127017</xdr:rowOff>
    </xdr:from>
    <xdr:ext cx="762000" cy="259045"/>
    <xdr:sp macro="" textlink="">
      <xdr:nvSpPr>
        <xdr:cNvPr id="331" name="補助費等該当値テキスト"/>
        <xdr:cNvSpPr txBox="1"/>
      </xdr:nvSpPr>
      <xdr:spPr>
        <a:xfrm>
          <a:off x="16598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133350</xdr:rowOff>
    </xdr:from>
    <xdr:to>
      <xdr:col>22</xdr:col>
      <xdr:colOff>615950</xdr:colOff>
      <xdr:row>35</xdr:row>
      <xdr:rowOff>63500</xdr:rowOff>
    </xdr:to>
    <xdr:sp macro="" textlink="">
      <xdr:nvSpPr>
        <xdr:cNvPr id="332" name="円/楕円 331"/>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73677</xdr:rowOff>
    </xdr:from>
    <xdr:ext cx="736600" cy="259045"/>
    <xdr:sp macro="" textlink="">
      <xdr:nvSpPr>
        <xdr:cNvPr id="333" name="テキスト ボックス 332"/>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148590</xdr:rowOff>
    </xdr:from>
    <xdr:to>
      <xdr:col>21</xdr:col>
      <xdr:colOff>412750</xdr:colOff>
      <xdr:row>35</xdr:row>
      <xdr:rowOff>78740</xdr:rowOff>
    </xdr:to>
    <xdr:sp macro="" textlink="">
      <xdr:nvSpPr>
        <xdr:cNvPr id="334" name="円/楕円 333"/>
        <xdr:cNvSpPr/>
      </xdr:nvSpPr>
      <xdr:spPr>
        <a:xfrm>
          <a:off x="14732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88917</xdr:rowOff>
    </xdr:from>
    <xdr:ext cx="762000" cy="259045"/>
    <xdr:sp macro="" textlink="">
      <xdr:nvSpPr>
        <xdr:cNvPr id="335" name="テキスト ボックス 334"/>
        <xdr:cNvSpPr txBox="1"/>
      </xdr:nvSpPr>
      <xdr:spPr>
        <a:xfrm>
          <a:off x="14401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125730</xdr:rowOff>
    </xdr:from>
    <xdr:to>
      <xdr:col>20</xdr:col>
      <xdr:colOff>209550</xdr:colOff>
      <xdr:row>35</xdr:row>
      <xdr:rowOff>55880</xdr:rowOff>
    </xdr:to>
    <xdr:sp macro="" textlink="">
      <xdr:nvSpPr>
        <xdr:cNvPr id="336" name="円/楕円 335"/>
        <xdr:cNvSpPr/>
      </xdr:nvSpPr>
      <xdr:spPr>
        <a:xfrm>
          <a:off x="13843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66057</xdr:rowOff>
    </xdr:from>
    <xdr:ext cx="762000" cy="259045"/>
    <xdr:sp macro="" textlink="">
      <xdr:nvSpPr>
        <xdr:cNvPr id="337" name="テキスト ボックス 336"/>
        <xdr:cNvSpPr txBox="1"/>
      </xdr:nvSpPr>
      <xdr:spPr>
        <a:xfrm>
          <a:off x="13512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38100</xdr:rowOff>
    </xdr:from>
    <xdr:to>
      <xdr:col>19</xdr:col>
      <xdr:colOff>6350</xdr:colOff>
      <xdr:row>35</xdr:row>
      <xdr:rowOff>139700</xdr:rowOff>
    </xdr:to>
    <xdr:sp macro="" textlink="">
      <xdr:nvSpPr>
        <xdr:cNvPr id="338" name="円/楕円 337"/>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124477</xdr:rowOff>
    </xdr:from>
    <xdr:ext cx="762000" cy="259045"/>
    <xdr:sp macro="" textlink="">
      <xdr:nvSpPr>
        <xdr:cNvPr id="339" name="テキスト ボックス 338"/>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類似団体に比べ公債費に係る経常収支比率が高い。各大型施設の元金償還が開始されたため、ここ数年元利償還金が増となっている。</a:t>
          </a:r>
          <a:endParaRPr lang="ja-JP" altLang="ja-JP" sz="1400">
            <a:effectLst/>
          </a:endParaRPr>
        </a:p>
        <a:p>
          <a:pPr rtl="0"/>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年度となる。今後、一定程度の施設更新需要が発生するものの、既存起債の償還をすすめるとともに、新規地方債の発行を抑制し、公債費残高の低減に努める。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136525</xdr:rowOff>
    </xdr:from>
    <xdr:to>
      <xdr:col>7</xdr:col>
      <xdr:colOff>15875</xdr:colOff>
      <xdr:row>75</xdr:row>
      <xdr:rowOff>153670</xdr:rowOff>
    </xdr:to>
    <xdr:cxnSp macro="">
      <xdr:nvCxnSpPr>
        <xdr:cNvPr id="371" name="直線コネクタ 370"/>
        <xdr:cNvCxnSpPr/>
      </xdr:nvCxnSpPr>
      <xdr:spPr>
        <a:xfrm>
          <a:off x="3987800" y="129952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136525</xdr:rowOff>
    </xdr:from>
    <xdr:to>
      <xdr:col>5</xdr:col>
      <xdr:colOff>549275</xdr:colOff>
      <xdr:row>75</xdr:row>
      <xdr:rowOff>147955</xdr:rowOff>
    </xdr:to>
    <xdr:cxnSp macro="">
      <xdr:nvCxnSpPr>
        <xdr:cNvPr id="374" name="直線コネクタ 373"/>
        <xdr:cNvCxnSpPr/>
      </xdr:nvCxnSpPr>
      <xdr:spPr>
        <a:xfrm flipV="1">
          <a:off x="3098800" y="129952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147955</xdr:rowOff>
    </xdr:from>
    <xdr:to>
      <xdr:col>4</xdr:col>
      <xdr:colOff>346075</xdr:colOff>
      <xdr:row>76</xdr:row>
      <xdr:rowOff>20320</xdr:rowOff>
    </xdr:to>
    <xdr:cxnSp macro="">
      <xdr:nvCxnSpPr>
        <xdr:cNvPr id="377" name="直線コネクタ 376"/>
        <xdr:cNvCxnSpPr/>
      </xdr:nvCxnSpPr>
      <xdr:spPr>
        <a:xfrm flipV="1">
          <a:off x="2209800" y="13006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142240</xdr:rowOff>
    </xdr:from>
    <xdr:to>
      <xdr:col>3</xdr:col>
      <xdr:colOff>142875</xdr:colOff>
      <xdr:row>76</xdr:row>
      <xdr:rowOff>20320</xdr:rowOff>
    </xdr:to>
    <xdr:cxnSp macro="">
      <xdr:nvCxnSpPr>
        <xdr:cNvPr id="380" name="直線コネクタ 379"/>
        <xdr:cNvCxnSpPr/>
      </xdr:nvCxnSpPr>
      <xdr:spPr>
        <a:xfrm>
          <a:off x="1320800" y="13000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0" name="円/楕円 389"/>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74947</xdr:rowOff>
    </xdr:from>
    <xdr:ext cx="762000" cy="259045"/>
    <xdr:sp macro="" textlink="">
      <xdr:nvSpPr>
        <xdr:cNvPr id="391" name="公債費該当値テキスト"/>
        <xdr:cNvSpPr txBox="1"/>
      </xdr:nvSpPr>
      <xdr:spPr>
        <a:xfrm>
          <a:off x="49149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85725</xdr:rowOff>
    </xdr:from>
    <xdr:to>
      <xdr:col>5</xdr:col>
      <xdr:colOff>600075</xdr:colOff>
      <xdr:row>76</xdr:row>
      <xdr:rowOff>15875</xdr:rowOff>
    </xdr:to>
    <xdr:sp macro="" textlink="">
      <xdr:nvSpPr>
        <xdr:cNvPr id="392" name="円/楕円 391"/>
        <xdr:cNvSpPr/>
      </xdr:nvSpPr>
      <xdr:spPr>
        <a:xfrm>
          <a:off x="3937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652</xdr:rowOff>
    </xdr:from>
    <xdr:ext cx="736600" cy="259045"/>
    <xdr:sp macro="" textlink="">
      <xdr:nvSpPr>
        <xdr:cNvPr id="393" name="テキスト ボックス 392"/>
        <xdr:cNvSpPr txBox="1"/>
      </xdr:nvSpPr>
      <xdr:spPr>
        <a:xfrm>
          <a:off x="3606800" y="130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97155</xdr:rowOff>
    </xdr:from>
    <xdr:to>
      <xdr:col>4</xdr:col>
      <xdr:colOff>396875</xdr:colOff>
      <xdr:row>76</xdr:row>
      <xdr:rowOff>27305</xdr:rowOff>
    </xdr:to>
    <xdr:sp macro="" textlink="">
      <xdr:nvSpPr>
        <xdr:cNvPr id="394" name="円/楕円 393"/>
        <xdr:cNvSpPr/>
      </xdr:nvSpPr>
      <xdr:spPr>
        <a:xfrm>
          <a:off x="3048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12082</xdr:rowOff>
    </xdr:from>
    <xdr:ext cx="762000" cy="259045"/>
    <xdr:sp macro="" textlink="">
      <xdr:nvSpPr>
        <xdr:cNvPr id="395" name="テキスト ボックス 394"/>
        <xdr:cNvSpPr txBox="1"/>
      </xdr:nvSpPr>
      <xdr:spPr>
        <a:xfrm>
          <a:off x="2717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96" name="円/楕円 395"/>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55897</xdr:rowOff>
    </xdr:from>
    <xdr:ext cx="762000" cy="259045"/>
    <xdr:sp macro="" textlink="">
      <xdr:nvSpPr>
        <xdr:cNvPr id="397" name="テキスト ボックス 396"/>
        <xdr:cNvSpPr txBox="1"/>
      </xdr:nvSpPr>
      <xdr:spPr>
        <a:xfrm>
          <a:off x="1828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91440</xdr:rowOff>
    </xdr:from>
    <xdr:to>
      <xdr:col>1</xdr:col>
      <xdr:colOff>676275</xdr:colOff>
      <xdr:row>76</xdr:row>
      <xdr:rowOff>21589</xdr:rowOff>
    </xdr:to>
    <xdr:sp macro="" textlink="">
      <xdr:nvSpPr>
        <xdr:cNvPr id="398" name="円/楕円 397"/>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6366</xdr:rowOff>
    </xdr:from>
    <xdr:ext cx="762000" cy="259045"/>
    <xdr:sp macro="" textlink="">
      <xdr:nvSpPr>
        <xdr:cNvPr id="399" name="テキスト ボックス 398"/>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年度から数次の財政健全化に向けた取り組みにより数値が改善されている。</a:t>
          </a:r>
          <a:endParaRPr lang="ja-JP" altLang="ja-JP" sz="1400">
            <a:effectLst/>
          </a:endParaRPr>
        </a:p>
        <a:p>
          <a:pPr rtl="0"/>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年度からは、新たな財政収支改善を行った。</a:t>
          </a:r>
          <a:endParaRPr lang="ja-JP" altLang="ja-JP" sz="1400">
            <a:effectLst/>
          </a:endParaRPr>
        </a:p>
        <a:p>
          <a:pPr rtl="0"/>
          <a:r>
            <a:rPr lang="ja-JP" altLang="ja-JP" sz="1100" b="0" i="0" baseline="0">
              <a:solidFill>
                <a:schemeClr val="dk1"/>
              </a:solidFill>
              <a:effectLst/>
              <a:latin typeface="+mn-lt"/>
              <a:ea typeface="+mn-ea"/>
              <a:cs typeface="+mn-cs"/>
            </a:rPr>
            <a:t>　今後、この取り組みを継続していく。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168910</xdr:rowOff>
    </xdr:from>
    <xdr:to>
      <xdr:col>24</xdr:col>
      <xdr:colOff>31750</xdr:colOff>
      <xdr:row>74</xdr:row>
      <xdr:rowOff>100330</xdr:rowOff>
    </xdr:to>
    <xdr:cxnSp macro="">
      <xdr:nvCxnSpPr>
        <xdr:cNvPr id="432" name="直線コネクタ 431"/>
        <xdr:cNvCxnSpPr/>
      </xdr:nvCxnSpPr>
      <xdr:spPr>
        <a:xfrm>
          <a:off x="15671800" y="126847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168910</xdr:rowOff>
    </xdr:from>
    <xdr:to>
      <xdr:col>22</xdr:col>
      <xdr:colOff>565150</xdr:colOff>
      <xdr:row>74</xdr:row>
      <xdr:rowOff>27940</xdr:rowOff>
    </xdr:to>
    <xdr:cxnSp macro="">
      <xdr:nvCxnSpPr>
        <xdr:cNvPr id="435" name="直線コネクタ 434"/>
        <xdr:cNvCxnSpPr/>
      </xdr:nvCxnSpPr>
      <xdr:spPr>
        <a:xfrm flipV="1">
          <a:off x="14782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24130</xdr:rowOff>
    </xdr:from>
    <xdr:to>
      <xdr:col>21</xdr:col>
      <xdr:colOff>361950</xdr:colOff>
      <xdr:row>74</xdr:row>
      <xdr:rowOff>27940</xdr:rowOff>
    </xdr:to>
    <xdr:cxnSp macro="">
      <xdr:nvCxnSpPr>
        <xdr:cNvPr id="438" name="直線コネクタ 437"/>
        <xdr:cNvCxnSpPr/>
      </xdr:nvCxnSpPr>
      <xdr:spPr>
        <a:xfrm>
          <a:off x="13893800" y="12711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165100</xdr:rowOff>
    </xdr:from>
    <xdr:to>
      <xdr:col>20</xdr:col>
      <xdr:colOff>158750</xdr:colOff>
      <xdr:row>74</xdr:row>
      <xdr:rowOff>24130</xdr:rowOff>
    </xdr:to>
    <xdr:cxnSp macro="">
      <xdr:nvCxnSpPr>
        <xdr:cNvPr id="441" name="直線コネクタ 440"/>
        <xdr:cNvCxnSpPr/>
      </xdr:nvCxnSpPr>
      <xdr:spPr>
        <a:xfrm>
          <a:off x="13004800" y="12680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49530</xdr:rowOff>
    </xdr:from>
    <xdr:to>
      <xdr:col>24</xdr:col>
      <xdr:colOff>82550</xdr:colOff>
      <xdr:row>74</xdr:row>
      <xdr:rowOff>151130</xdr:rowOff>
    </xdr:to>
    <xdr:sp macro="" textlink="">
      <xdr:nvSpPr>
        <xdr:cNvPr id="451" name="円/楕円 450"/>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66057</xdr:rowOff>
    </xdr:from>
    <xdr:ext cx="762000" cy="259045"/>
    <xdr:sp macro="" textlink="">
      <xdr:nvSpPr>
        <xdr:cNvPr id="452" name="公債費以外該当値テキスト"/>
        <xdr:cNvSpPr txBox="1"/>
      </xdr:nvSpPr>
      <xdr:spPr>
        <a:xfrm>
          <a:off x="16598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118110</xdr:rowOff>
    </xdr:from>
    <xdr:to>
      <xdr:col>22</xdr:col>
      <xdr:colOff>615950</xdr:colOff>
      <xdr:row>74</xdr:row>
      <xdr:rowOff>48260</xdr:rowOff>
    </xdr:to>
    <xdr:sp macro="" textlink="">
      <xdr:nvSpPr>
        <xdr:cNvPr id="453" name="円/楕円 452"/>
        <xdr:cNvSpPr/>
      </xdr:nvSpPr>
      <xdr:spPr>
        <a:xfrm>
          <a:off x="15621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58437</xdr:rowOff>
    </xdr:from>
    <xdr:ext cx="736600" cy="259045"/>
    <xdr:sp macro="" textlink="">
      <xdr:nvSpPr>
        <xdr:cNvPr id="454" name="テキスト ボックス 453"/>
        <xdr:cNvSpPr txBox="1"/>
      </xdr:nvSpPr>
      <xdr:spPr>
        <a:xfrm>
          <a:off x="15290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148590</xdr:rowOff>
    </xdr:from>
    <xdr:to>
      <xdr:col>21</xdr:col>
      <xdr:colOff>412750</xdr:colOff>
      <xdr:row>74</xdr:row>
      <xdr:rowOff>78740</xdr:rowOff>
    </xdr:to>
    <xdr:sp macro="" textlink="">
      <xdr:nvSpPr>
        <xdr:cNvPr id="455" name="円/楕円 454"/>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88917</xdr:rowOff>
    </xdr:from>
    <xdr:ext cx="762000" cy="259045"/>
    <xdr:sp macro="" textlink="">
      <xdr:nvSpPr>
        <xdr:cNvPr id="456" name="テキスト ボックス 455"/>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144780</xdr:rowOff>
    </xdr:from>
    <xdr:to>
      <xdr:col>20</xdr:col>
      <xdr:colOff>209550</xdr:colOff>
      <xdr:row>74</xdr:row>
      <xdr:rowOff>74930</xdr:rowOff>
    </xdr:to>
    <xdr:sp macro="" textlink="">
      <xdr:nvSpPr>
        <xdr:cNvPr id="457" name="円/楕円 456"/>
        <xdr:cNvSpPr/>
      </xdr:nvSpPr>
      <xdr:spPr>
        <a:xfrm>
          <a:off x="13843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85107</xdr:rowOff>
    </xdr:from>
    <xdr:ext cx="762000" cy="259045"/>
    <xdr:sp macro="" textlink="">
      <xdr:nvSpPr>
        <xdr:cNvPr id="458" name="テキスト ボックス 457"/>
        <xdr:cNvSpPr txBox="1"/>
      </xdr:nvSpPr>
      <xdr:spPr>
        <a:xfrm>
          <a:off x="13512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114300</xdr:rowOff>
    </xdr:from>
    <xdr:to>
      <xdr:col>19</xdr:col>
      <xdr:colOff>6350</xdr:colOff>
      <xdr:row>74</xdr:row>
      <xdr:rowOff>44450</xdr:rowOff>
    </xdr:to>
    <xdr:sp macro="" textlink="">
      <xdr:nvSpPr>
        <xdr:cNvPr id="459" name="円/楕円 458"/>
        <xdr:cNvSpPr/>
      </xdr:nvSpPr>
      <xdr:spPr>
        <a:xfrm>
          <a:off x="12954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54627</xdr:rowOff>
    </xdr:from>
    <xdr:ext cx="762000" cy="259045"/>
    <xdr:sp macro="" textlink="">
      <xdr:nvSpPr>
        <xdr:cNvPr id="460" name="テキスト ボックス 459"/>
        <xdr:cNvSpPr txBox="1"/>
      </xdr:nvSpPr>
      <xdr:spPr>
        <a:xfrm>
          <a:off x="12623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北海道深川市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130048</xdr:rowOff>
    </xdr:from>
    <xdr:to>
      <xdr:col>4</xdr:col>
      <xdr:colOff>1117600</xdr:colOff>
      <xdr:row>17</xdr:row>
      <xdr:rowOff>2845</xdr:rowOff>
    </xdr:to>
    <xdr:cxnSp macro="">
      <xdr:nvCxnSpPr>
        <xdr:cNvPr id="50" name="直線コネクタ 49"/>
        <xdr:cNvCxnSpPr/>
      </xdr:nvCxnSpPr>
      <xdr:spPr bwMode="auto">
        <a:xfrm flipV="1">
          <a:off x="5003800" y="2920873"/>
          <a:ext cx="647700" cy="4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2845</xdr:rowOff>
    </xdr:from>
    <xdr:to>
      <xdr:col>4</xdr:col>
      <xdr:colOff>469900</xdr:colOff>
      <xdr:row>17</xdr:row>
      <xdr:rowOff>24994</xdr:rowOff>
    </xdr:to>
    <xdr:cxnSp macro="">
      <xdr:nvCxnSpPr>
        <xdr:cNvPr id="53" name="直線コネクタ 52"/>
        <xdr:cNvCxnSpPr/>
      </xdr:nvCxnSpPr>
      <xdr:spPr bwMode="auto">
        <a:xfrm flipV="1">
          <a:off x="4305300" y="2965120"/>
          <a:ext cx="698500" cy="2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141059</xdr:rowOff>
    </xdr:from>
    <xdr:to>
      <xdr:col>3</xdr:col>
      <xdr:colOff>904875</xdr:colOff>
      <xdr:row>17</xdr:row>
      <xdr:rowOff>24994</xdr:rowOff>
    </xdr:to>
    <xdr:cxnSp macro="">
      <xdr:nvCxnSpPr>
        <xdr:cNvPr id="56" name="直線コネクタ 55"/>
        <xdr:cNvCxnSpPr/>
      </xdr:nvCxnSpPr>
      <xdr:spPr bwMode="auto">
        <a:xfrm>
          <a:off x="3606800" y="2931884"/>
          <a:ext cx="698500" cy="5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159842</xdr:rowOff>
    </xdr:from>
    <xdr:to>
      <xdr:col>3</xdr:col>
      <xdr:colOff>206375</xdr:colOff>
      <xdr:row>16</xdr:row>
      <xdr:rowOff>141059</xdr:rowOff>
    </xdr:to>
    <xdr:cxnSp macro="">
      <xdr:nvCxnSpPr>
        <xdr:cNvPr id="59" name="直線コネクタ 58"/>
        <xdr:cNvCxnSpPr/>
      </xdr:nvCxnSpPr>
      <xdr:spPr bwMode="auto">
        <a:xfrm>
          <a:off x="2908300" y="2779217"/>
          <a:ext cx="698500" cy="15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79248</xdr:rowOff>
    </xdr:from>
    <xdr:to>
      <xdr:col>5</xdr:col>
      <xdr:colOff>34925</xdr:colOff>
      <xdr:row>17</xdr:row>
      <xdr:rowOff>9398</xdr:rowOff>
    </xdr:to>
    <xdr:sp macro="" textlink="">
      <xdr:nvSpPr>
        <xdr:cNvPr id="69" name="円/楕円 68"/>
        <xdr:cNvSpPr/>
      </xdr:nvSpPr>
      <xdr:spPr bwMode="auto">
        <a:xfrm>
          <a:off x="5600700" y="287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95775</xdr:rowOff>
    </xdr:from>
    <xdr:ext cx="762000" cy="259045"/>
    <xdr:sp macro="" textlink="">
      <xdr:nvSpPr>
        <xdr:cNvPr id="70" name="人口1人当たり決算額の推移該当値テキスト130"/>
        <xdr:cNvSpPr txBox="1"/>
      </xdr:nvSpPr>
      <xdr:spPr>
        <a:xfrm>
          <a:off x="5740400" y="271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123495</xdr:rowOff>
    </xdr:from>
    <xdr:to>
      <xdr:col>4</xdr:col>
      <xdr:colOff>520700</xdr:colOff>
      <xdr:row>17</xdr:row>
      <xdr:rowOff>53645</xdr:rowOff>
    </xdr:to>
    <xdr:sp macro="" textlink="">
      <xdr:nvSpPr>
        <xdr:cNvPr id="71" name="円/楕円 70"/>
        <xdr:cNvSpPr/>
      </xdr:nvSpPr>
      <xdr:spPr bwMode="auto">
        <a:xfrm>
          <a:off x="4953000" y="291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63822</xdr:rowOff>
    </xdr:from>
    <xdr:ext cx="736600" cy="259045"/>
    <xdr:sp macro="" textlink="">
      <xdr:nvSpPr>
        <xdr:cNvPr id="72" name="テキスト ボックス 71"/>
        <xdr:cNvSpPr txBox="1"/>
      </xdr:nvSpPr>
      <xdr:spPr>
        <a:xfrm>
          <a:off x="4622800" y="26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145644</xdr:rowOff>
    </xdr:from>
    <xdr:to>
      <xdr:col>3</xdr:col>
      <xdr:colOff>955675</xdr:colOff>
      <xdr:row>17</xdr:row>
      <xdr:rowOff>75794</xdr:rowOff>
    </xdr:to>
    <xdr:sp macro="" textlink="">
      <xdr:nvSpPr>
        <xdr:cNvPr id="73" name="円/楕円 72"/>
        <xdr:cNvSpPr/>
      </xdr:nvSpPr>
      <xdr:spPr bwMode="auto">
        <a:xfrm>
          <a:off x="4254500" y="293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85971</xdr:rowOff>
    </xdr:from>
    <xdr:ext cx="762000" cy="259045"/>
    <xdr:sp macro="" textlink="">
      <xdr:nvSpPr>
        <xdr:cNvPr id="74" name="テキスト ボックス 73"/>
        <xdr:cNvSpPr txBox="1"/>
      </xdr:nvSpPr>
      <xdr:spPr>
        <a:xfrm>
          <a:off x="3924300" y="270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90259</xdr:rowOff>
    </xdr:from>
    <xdr:to>
      <xdr:col>3</xdr:col>
      <xdr:colOff>257175</xdr:colOff>
      <xdr:row>17</xdr:row>
      <xdr:rowOff>20409</xdr:rowOff>
    </xdr:to>
    <xdr:sp macro="" textlink="">
      <xdr:nvSpPr>
        <xdr:cNvPr id="75" name="円/楕円 74"/>
        <xdr:cNvSpPr/>
      </xdr:nvSpPr>
      <xdr:spPr bwMode="auto">
        <a:xfrm>
          <a:off x="3556000" y="288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30586</xdr:rowOff>
    </xdr:from>
    <xdr:ext cx="762000" cy="259045"/>
    <xdr:sp macro="" textlink="">
      <xdr:nvSpPr>
        <xdr:cNvPr id="76" name="テキスト ボックス 75"/>
        <xdr:cNvSpPr txBox="1"/>
      </xdr:nvSpPr>
      <xdr:spPr>
        <a:xfrm>
          <a:off x="3225800" y="264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109042</xdr:rowOff>
    </xdr:from>
    <xdr:to>
      <xdr:col>2</xdr:col>
      <xdr:colOff>692150</xdr:colOff>
      <xdr:row>16</xdr:row>
      <xdr:rowOff>39192</xdr:rowOff>
    </xdr:to>
    <xdr:sp macro="" textlink="">
      <xdr:nvSpPr>
        <xdr:cNvPr id="77" name="円/楕円 76"/>
        <xdr:cNvSpPr/>
      </xdr:nvSpPr>
      <xdr:spPr bwMode="auto">
        <a:xfrm>
          <a:off x="2857500" y="272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49369</xdr:rowOff>
    </xdr:from>
    <xdr:ext cx="762000" cy="259045"/>
    <xdr:sp macro="" textlink="">
      <xdr:nvSpPr>
        <xdr:cNvPr id="78" name="テキスト ボックス 77"/>
        <xdr:cNvSpPr txBox="1"/>
      </xdr:nvSpPr>
      <xdr:spPr>
        <a:xfrm>
          <a:off x="2527300" y="249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242675</xdr:rowOff>
    </xdr:from>
    <xdr:to>
      <xdr:col>4</xdr:col>
      <xdr:colOff>1117600</xdr:colOff>
      <xdr:row>37</xdr:row>
      <xdr:rowOff>243769</xdr:rowOff>
    </xdr:to>
    <xdr:cxnSp macro="">
      <xdr:nvCxnSpPr>
        <xdr:cNvPr id="112" name="直線コネクタ 111"/>
        <xdr:cNvCxnSpPr/>
      </xdr:nvCxnSpPr>
      <xdr:spPr bwMode="auto">
        <a:xfrm flipV="1">
          <a:off x="5003800" y="7367375"/>
          <a:ext cx="6477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228616</xdr:rowOff>
    </xdr:from>
    <xdr:to>
      <xdr:col>4</xdr:col>
      <xdr:colOff>469900</xdr:colOff>
      <xdr:row>37</xdr:row>
      <xdr:rowOff>243769</xdr:rowOff>
    </xdr:to>
    <xdr:cxnSp macro="">
      <xdr:nvCxnSpPr>
        <xdr:cNvPr id="115" name="直線コネクタ 114"/>
        <xdr:cNvCxnSpPr/>
      </xdr:nvCxnSpPr>
      <xdr:spPr bwMode="auto">
        <a:xfrm>
          <a:off x="4305300" y="7353316"/>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216619</xdr:rowOff>
    </xdr:from>
    <xdr:to>
      <xdr:col>3</xdr:col>
      <xdr:colOff>904875</xdr:colOff>
      <xdr:row>37</xdr:row>
      <xdr:rowOff>228616</xdr:rowOff>
    </xdr:to>
    <xdr:cxnSp macro="">
      <xdr:nvCxnSpPr>
        <xdr:cNvPr id="118" name="直線コネクタ 117"/>
        <xdr:cNvCxnSpPr/>
      </xdr:nvCxnSpPr>
      <xdr:spPr bwMode="auto">
        <a:xfrm>
          <a:off x="3606800" y="7341319"/>
          <a:ext cx="698500" cy="1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216619</xdr:rowOff>
    </xdr:from>
    <xdr:to>
      <xdr:col>3</xdr:col>
      <xdr:colOff>206375</xdr:colOff>
      <xdr:row>37</xdr:row>
      <xdr:rowOff>219849</xdr:rowOff>
    </xdr:to>
    <xdr:cxnSp macro="">
      <xdr:nvCxnSpPr>
        <xdr:cNvPr id="121" name="直線コネクタ 120"/>
        <xdr:cNvCxnSpPr/>
      </xdr:nvCxnSpPr>
      <xdr:spPr bwMode="auto">
        <a:xfrm flipV="1">
          <a:off x="2908300" y="7341319"/>
          <a:ext cx="698500" cy="3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191875</xdr:rowOff>
    </xdr:from>
    <xdr:to>
      <xdr:col>5</xdr:col>
      <xdr:colOff>34925</xdr:colOff>
      <xdr:row>37</xdr:row>
      <xdr:rowOff>293475</xdr:rowOff>
    </xdr:to>
    <xdr:sp macro="" textlink="">
      <xdr:nvSpPr>
        <xdr:cNvPr id="131" name="円/楕円 130"/>
        <xdr:cNvSpPr/>
      </xdr:nvSpPr>
      <xdr:spPr bwMode="auto">
        <a:xfrm>
          <a:off x="5600700" y="731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36952</xdr:rowOff>
    </xdr:from>
    <xdr:ext cx="762000" cy="259045"/>
    <xdr:sp macro="" textlink="">
      <xdr:nvSpPr>
        <xdr:cNvPr id="132" name="人口1人当たり決算額の推移該当値テキスト445"/>
        <xdr:cNvSpPr txBox="1"/>
      </xdr:nvSpPr>
      <xdr:spPr>
        <a:xfrm>
          <a:off x="5740400" y="71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192969</xdr:rowOff>
    </xdr:from>
    <xdr:to>
      <xdr:col>4</xdr:col>
      <xdr:colOff>520700</xdr:colOff>
      <xdr:row>37</xdr:row>
      <xdr:rowOff>294569</xdr:rowOff>
    </xdr:to>
    <xdr:sp macro="" textlink="">
      <xdr:nvSpPr>
        <xdr:cNvPr id="133" name="円/楕円 132"/>
        <xdr:cNvSpPr/>
      </xdr:nvSpPr>
      <xdr:spPr bwMode="auto">
        <a:xfrm>
          <a:off x="4953000" y="731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133296</xdr:rowOff>
    </xdr:from>
    <xdr:ext cx="736600" cy="259045"/>
    <xdr:sp macro="" textlink="">
      <xdr:nvSpPr>
        <xdr:cNvPr id="134" name="テキスト ボックス 133"/>
        <xdr:cNvSpPr txBox="1"/>
      </xdr:nvSpPr>
      <xdr:spPr>
        <a:xfrm>
          <a:off x="4622800" y="708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177816</xdr:rowOff>
    </xdr:from>
    <xdr:to>
      <xdr:col>3</xdr:col>
      <xdr:colOff>955675</xdr:colOff>
      <xdr:row>37</xdr:row>
      <xdr:rowOff>279416</xdr:rowOff>
    </xdr:to>
    <xdr:sp macro="" textlink="">
      <xdr:nvSpPr>
        <xdr:cNvPr id="135" name="円/楕円 134"/>
        <xdr:cNvSpPr/>
      </xdr:nvSpPr>
      <xdr:spPr bwMode="auto">
        <a:xfrm>
          <a:off x="4254500" y="73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118143</xdr:rowOff>
    </xdr:from>
    <xdr:ext cx="762000" cy="259045"/>
    <xdr:sp macro="" textlink="">
      <xdr:nvSpPr>
        <xdr:cNvPr id="136" name="テキスト ボックス 135"/>
        <xdr:cNvSpPr txBox="1"/>
      </xdr:nvSpPr>
      <xdr:spPr>
        <a:xfrm>
          <a:off x="3924300" y="707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165819</xdr:rowOff>
    </xdr:from>
    <xdr:to>
      <xdr:col>3</xdr:col>
      <xdr:colOff>257175</xdr:colOff>
      <xdr:row>37</xdr:row>
      <xdr:rowOff>267419</xdr:rowOff>
    </xdr:to>
    <xdr:sp macro="" textlink="">
      <xdr:nvSpPr>
        <xdr:cNvPr id="137" name="円/楕円 136"/>
        <xdr:cNvSpPr/>
      </xdr:nvSpPr>
      <xdr:spPr bwMode="auto">
        <a:xfrm>
          <a:off x="3556000" y="72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106146</xdr:rowOff>
    </xdr:from>
    <xdr:ext cx="762000" cy="259045"/>
    <xdr:sp macro="" textlink="">
      <xdr:nvSpPr>
        <xdr:cNvPr id="138" name="テキスト ボックス 137"/>
        <xdr:cNvSpPr txBox="1"/>
      </xdr:nvSpPr>
      <xdr:spPr>
        <a:xfrm>
          <a:off x="3225800" y="705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56,478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169049</xdr:rowOff>
    </xdr:from>
    <xdr:to>
      <xdr:col>2</xdr:col>
      <xdr:colOff>692150</xdr:colOff>
      <xdr:row>37</xdr:row>
      <xdr:rowOff>270649</xdr:rowOff>
    </xdr:to>
    <xdr:sp macro="" textlink="">
      <xdr:nvSpPr>
        <xdr:cNvPr id="139" name="円/楕円 138"/>
        <xdr:cNvSpPr/>
      </xdr:nvSpPr>
      <xdr:spPr bwMode="auto">
        <a:xfrm>
          <a:off x="2857500" y="7293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109376</xdr:rowOff>
    </xdr:from>
    <xdr:ext cx="762000" cy="259045"/>
    <xdr:sp macro="" textlink="">
      <xdr:nvSpPr>
        <xdr:cNvPr id="140" name="テキスト ボックス 139"/>
        <xdr:cNvSpPr txBox="1"/>
      </xdr:nvSpPr>
      <xdr:spPr>
        <a:xfrm>
          <a:off x="2527300" y="706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財政収支改善に向けた取り組みと地方交付税の拡大が相まって、実質収支額は、増加の傾向にあ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減の影響により、</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実質収支が適正となるよう適切な予算編成に努める。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病院事業の不良債務が多額となり、連結実質赤字比率が発生している。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年度から「地方公共団体の財政の健全化に関する法律」に基づく、病院事業経営健全化計画を実施し、</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年度に健全化計画を完了したところ。</a:t>
          </a:r>
          <a:endParaRPr lang="ja-JP" altLang="ja-JP" sz="1400">
            <a:effectLst/>
          </a:endParaRPr>
        </a:p>
        <a:p>
          <a:pPr rtl="0"/>
          <a:r>
            <a:rPr lang="ja-JP" altLang="ja-JP" sz="1100" b="0" i="0" baseline="0">
              <a:solidFill>
                <a:schemeClr val="dk1"/>
              </a:solidFill>
              <a:effectLst/>
              <a:latin typeface="+mn-lt"/>
              <a:ea typeface="+mn-ea"/>
              <a:cs typeface="+mn-cs"/>
            </a:rPr>
            <a:t>　今後も病院の不良債務解消策を実施し、連結赤字の発生抑止に努める。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過去に実施した大型事業のために起こした地方債残額が多額なことから公債費も大きなものとなっている。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年度以降、地方債の発行抑制を進めており、</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年度のピークを境に公債費は減少しており、今後とも公債費の適正化を図るよう努める。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年度以降、財政の健全化に向け地方債の発行抑制を推進していることから、将来負担額が徐々に減少している。今後、老朽化等に伴う施設更新等が見込まれるが、将来負担率の低減に努める。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17543508</v>
      </c>
      <c r="BO4" s="349"/>
      <c r="BP4" s="349"/>
      <c r="BQ4" s="349"/>
      <c r="BR4" s="349"/>
      <c r="BS4" s="349"/>
      <c r="BT4" s="349"/>
      <c r="BU4" s="350"/>
      <c r="BV4" s="348">
        <v>17823758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17342144</v>
      </c>
      <c r="BO5" s="386"/>
      <c r="BP5" s="386"/>
      <c r="BQ5" s="386"/>
      <c r="BR5" s="386"/>
      <c r="BS5" s="386"/>
      <c r="BT5" s="386"/>
      <c r="BU5" s="387"/>
      <c r="BV5" s="385">
        <v>17424319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80.099999999999994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201364</v>
      </c>
      <c r="BO6" s="386"/>
      <c r="BP6" s="386"/>
      <c r="BQ6" s="386"/>
      <c r="BR6" s="386"/>
      <c r="BS6" s="386"/>
      <c r="BT6" s="386"/>
      <c r="BU6" s="387"/>
      <c r="BV6" s="385">
        <v>399439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88.5</v>
      </c>
      <c r="CU6" s="423"/>
      <c r="CV6" s="423"/>
      <c r="CW6" s="423"/>
      <c r="CX6" s="423"/>
      <c r="CY6" s="423"/>
      <c r="CZ6" s="423"/>
      <c r="DA6" s="424"/>
      <c r="DB6" s="422">
        <v>84.8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11480</v>
      </c>
      <c r="BO7" s="386"/>
      <c r="BP7" s="386"/>
      <c r="BQ7" s="386"/>
      <c r="BR7" s="386"/>
      <c r="BS7" s="386"/>
      <c r="BT7" s="386"/>
      <c r="BU7" s="387"/>
      <c r="BV7" s="385">
        <v>47588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9740307</v>
      </c>
      <c r="CU7" s="386"/>
      <c r="CV7" s="386"/>
      <c r="CW7" s="386"/>
      <c r="CX7" s="386"/>
      <c r="CY7" s="386"/>
      <c r="CZ7" s="386"/>
      <c r="DA7" s="387"/>
      <c r="DB7" s="385">
        <v>9926344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189884</v>
      </c>
      <c r="BO8" s="386"/>
      <c r="BP8" s="386"/>
      <c r="BQ8" s="386"/>
      <c r="BR8" s="386"/>
      <c r="BS8" s="386"/>
      <c r="BT8" s="386"/>
      <c r="BU8" s="387"/>
      <c r="BV8" s="385">
        <v>351851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23709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-161967</v>
      </c>
      <c r="BO9" s="386"/>
      <c r="BP9" s="386"/>
      <c r="BQ9" s="386"/>
      <c r="BR9" s="386"/>
      <c r="BS9" s="386"/>
      <c r="BT9" s="386"/>
      <c r="BU9" s="387"/>
      <c r="BV9" s="385">
        <v>20689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v>
      </c>
      <c r="CU9" s="383"/>
      <c r="CV9" s="383"/>
      <c r="CW9" s="383"/>
      <c r="CX9" s="383"/>
      <c r="CY9" s="383"/>
      <c r="CZ9" s="383"/>
      <c r="DA9" s="384"/>
      <c r="DB9" s="382">
        <v>21.7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25838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199</v>
      </c>
      <c r="BO10" s="386"/>
      <c r="BP10" s="386"/>
      <c r="BQ10" s="386"/>
      <c r="BR10" s="386"/>
      <c r="BS10" s="386"/>
      <c r="BT10" s="386"/>
      <c r="BU10" s="387"/>
      <c r="BV10" s="385">
        <v>53026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22278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v>1.49</v>
      </c>
      <c r="CU12" s="426"/>
      <c r="CV12" s="426"/>
      <c r="CW12" s="426"/>
      <c r="CX12" s="426"/>
      <c r="CY12" s="426"/>
      <c r="CZ12" s="426"/>
      <c r="DA12" s="427"/>
      <c r="DB12" s="425">
        <v>0.35</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22225</v>
      </c>
      <c r="S13" s="467"/>
      <c r="T13" s="467"/>
      <c r="U13" s="467"/>
      <c r="V13" s="468"/>
      <c r="W13" s="401" t="s">
        <v>124</v>
      </c>
      <c r="X13" s="402"/>
      <c r="Y13" s="402"/>
      <c r="Z13" s="402"/>
      <c r="AA13" s="402"/>
      <c r="AB13" s="392"/>
      <c r="AC13" s="436">
        <v>2066</v>
      </c>
      <c r="AD13" s="437"/>
      <c r="AE13" s="437"/>
      <c r="AF13" s="437"/>
      <c r="AG13" s="476"/>
      <c r="AH13" s="436">
        <v>2488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-191768</v>
      </c>
      <c r="BO13" s="386"/>
      <c r="BP13" s="386"/>
      <c r="BQ13" s="386"/>
      <c r="BR13" s="386"/>
      <c r="BS13" s="386"/>
      <c r="BT13" s="386"/>
      <c r="BU13" s="387"/>
      <c r="BV13" s="385">
        <v>73715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15.1</v>
      </c>
      <c r="CU13" s="383"/>
      <c r="CV13" s="383"/>
      <c r="CW13" s="383"/>
      <c r="CX13" s="383"/>
      <c r="CY13" s="383"/>
      <c r="CZ13" s="383"/>
      <c r="DA13" s="384"/>
      <c r="DB13" s="382">
        <v>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22705</v>
      </c>
      <c r="S14" s="467"/>
      <c r="T14" s="467"/>
      <c r="U14" s="467"/>
      <c r="V14" s="468"/>
      <c r="W14" s="375"/>
      <c r="X14" s="376"/>
      <c r="Y14" s="376"/>
      <c r="Z14" s="376"/>
      <c r="AA14" s="376"/>
      <c r="AB14" s="365"/>
      <c r="AC14" s="469">
        <v>19.3</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144.5</v>
      </c>
      <c r="CU14" s="481"/>
      <c r="CV14" s="481"/>
      <c r="CW14" s="481"/>
      <c r="CX14" s="481"/>
      <c r="CY14" s="481"/>
      <c r="CZ14" s="481"/>
      <c r="DA14" s="482"/>
      <c r="DB14" s="480">
        <v>150.1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22648</v>
      </c>
      <c r="S15" s="467"/>
      <c r="T15" s="467"/>
      <c r="U15" s="467"/>
      <c r="V15" s="468"/>
      <c r="W15" s="401" t="s">
        <v>130</v>
      </c>
      <c r="X15" s="402"/>
      <c r="Y15" s="402"/>
      <c r="Z15" s="402"/>
      <c r="AA15" s="402"/>
      <c r="AB15" s="392"/>
      <c r="AC15" s="436">
        <v>1376</v>
      </c>
      <c r="AD15" s="437"/>
      <c r="AE15" s="437"/>
      <c r="AF15" s="437"/>
      <c r="AG15" s="476"/>
      <c r="AH15" s="436">
        <v>1940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2098884</v>
      </c>
      <c r="BO15" s="349"/>
      <c r="BP15" s="349"/>
      <c r="BQ15" s="349"/>
      <c r="BR15" s="349"/>
      <c r="BS15" s="349"/>
      <c r="BT15" s="349"/>
      <c r="BU15" s="350"/>
      <c r="BV15" s="348">
        <v>2059191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12.8</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8657678</v>
      </c>
      <c r="BO16" s="386"/>
      <c r="BP16" s="386"/>
      <c r="BQ16" s="386"/>
      <c r="BR16" s="386"/>
      <c r="BS16" s="386"/>
      <c r="BT16" s="386"/>
      <c r="BU16" s="387"/>
      <c r="BV16" s="385">
        <v>8793312</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18</v>
      </c>
      <c r="CU16" s="383"/>
      <c r="CV16" s="383"/>
      <c r="CW16" s="383"/>
      <c r="CX16" s="383"/>
      <c r="CY16" s="383"/>
      <c r="CZ16" s="383"/>
      <c r="DA16" s="384"/>
      <c r="DB16" s="382">
        <v>18.5</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7278</v>
      </c>
      <c r="AD17" s="437"/>
      <c r="AE17" s="437"/>
      <c r="AF17" s="437"/>
      <c r="AG17" s="476"/>
      <c r="AH17" s="436">
        <v>7815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2650970</v>
      </c>
      <c r="BO17" s="386"/>
      <c r="BP17" s="386"/>
      <c r="BQ17" s="386"/>
      <c r="BR17" s="386"/>
      <c r="BS17" s="386"/>
      <c r="BT17" s="386"/>
      <c r="BU17" s="387"/>
      <c r="BV17" s="385">
        <v>2626062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529.41999999999996</v>
      </c>
      <c r="M18" s="498"/>
      <c r="N18" s="498"/>
      <c r="O18" s="498"/>
      <c r="P18" s="498"/>
      <c r="Q18" s="498"/>
      <c r="R18" s="499"/>
      <c r="S18" s="499"/>
      <c r="T18" s="499"/>
      <c r="U18" s="499"/>
      <c r="V18" s="500"/>
      <c r="W18" s="403"/>
      <c r="X18" s="404"/>
      <c r="Y18" s="404"/>
      <c r="Z18" s="404"/>
      <c r="AA18" s="404"/>
      <c r="AB18" s="395"/>
      <c r="AC18" s="501">
        <v>67.900000000000006</v>
      </c>
      <c r="AD18" s="502"/>
      <c r="AE18" s="502"/>
      <c r="AF18" s="502"/>
      <c r="AG18" s="503"/>
      <c r="AH18" s="501">
        <v>63.8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8209967</v>
      </c>
      <c r="BO18" s="386"/>
      <c r="BP18" s="386"/>
      <c r="BQ18" s="386"/>
      <c r="BR18" s="386"/>
      <c r="BS18" s="386"/>
      <c r="BT18" s="386"/>
      <c r="BU18" s="387"/>
      <c r="BV18" s="385">
        <v>8024329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11238896</v>
      </c>
      <c r="BO19" s="386"/>
      <c r="BP19" s="386"/>
      <c r="BQ19" s="386"/>
      <c r="BR19" s="386"/>
      <c r="BS19" s="386"/>
      <c r="BT19" s="386"/>
      <c r="BU19" s="387"/>
      <c r="BV19" s="385">
        <v>11773709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10100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23269572</v>
      </c>
      <c r="BO23" s="386"/>
      <c r="BP23" s="386"/>
      <c r="BQ23" s="386"/>
      <c r="BR23" s="386"/>
      <c r="BS23" s="386"/>
      <c r="BT23" s="386"/>
      <c r="BU23" s="387"/>
      <c r="BV23" s="385">
        <v>23098412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8320</v>
      </c>
      <c r="R24" s="437"/>
      <c r="S24" s="437"/>
      <c r="T24" s="437"/>
      <c r="U24" s="437"/>
      <c r="V24" s="476"/>
      <c r="W24" s="531"/>
      <c r="X24" s="519"/>
      <c r="Y24" s="520"/>
      <c r="Z24" s="435" t="s">
        <v>154</v>
      </c>
      <c r="AA24" s="415"/>
      <c r="AB24" s="415"/>
      <c r="AC24" s="415"/>
      <c r="AD24" s="415"/>
      <c r="AE24" s="415"/>
      <c r="AF24" s="415"/>
      <c r="AG24" s="416"/>
      <c r="AH24" s="436">
        <v>222</v>
      </c>
      <c r="AI24" s="437"/>
      <c r="AJ24" s="437"/>
      <c r="AK24" s="437"/>
      <c r="AL24" s="476"/>
      <c r="AM24" s="436">
        <v>728382</v>
      </c>
      <c r="AN24" s="437"/>
      <c r="AO24" s="437"/>
      <c r="AP24" s="437"/>
      <c r="AQ24" s="437"/>
      <c r="AR24" s="476"/>
      <c r="AS24" s="436">
        <v>3281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19346904</v>
      </c>
      <c r="BO24" s="386"/>
      <c r="BP24" s="386"/>
      <c r="BQ24" s="386"/>
      <c r="BR24" s="386"/>
      <c r="BS24" s="386"/>
      <c r="BT24" s="386"/>
      <c r="BU24" s="387"/>
      <c r="BV24" s="385">
        <v>19103545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6840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2337582</v>
      </c>
      <c r="BO25" s="349"/>
      <c r="BP25" s="349"/>
      <c r="BQ25" s="349"/>
      <c r="BR25" s="349"/>
      <c r="BS25" s="349"/>
      <c r="BT25" s="349"/>
      <c r="BU25" s="350"/>
      <c r="BV25" s="348">
        <v>1901102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6060</v>
      </c>
      <c r="R26" s="437"/>
      <c r="S26" s="437"/>
      <c r="T26" s="437"/>
      <c r="U26" s="437"/>
      <c r="V26" s="476"/>
      <c r="W26" s="531"/>
      <c r="X26" s="519"/>
      <c r="Y26" s="520"/>
      <c r="Z26" s="435" t="s">
        <v>160</v>
      </c>
      <c r="AA26" s="541"/>
      <c r="AB26" s="541"/>
      <c r="AC26" s="541"/>
      <c r="AD26" s="541"/>
      <c r="AE26" s="541"/>
      <c r="AF26" s="541"/>
      <c r="AG26" s="542"/>
      <c r="AH26" s="436">
        <v>4</v>
      </c>
      <c r="AI26" s="437"/>
      <c r="AJ26" s="437"/>
      <c r="AK26" s="437"/>
      <c r="AL26" s="476"/>
      <c r="AM26" s="436">
        <v>15200</v>
      </c>
      <c r="AN26" s="437"/>
      <c r="AO26" s="437"/>
      <c r="AP26" s="437"/>
      <c r="AQ26" s="437"/>
      <c r="AR26" s="476"/>
      <c r="AS26" s="436">
        <v>3800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3760</v>
      </c>
      <c r="R27" s="437"/>
      <c r="S27" s="437"/>
      <c r="T27" s="437"/>
      <c r="U27" s="437"/>
      <c r="V27" s="476"/>
      <c r="W27" s="531"/>
      <c r="X27" s="519"/>
      <c r="Y27" s="520"/>
      <c r="Z27" s="435" t="s">
        <v>163</v>
      </c>
      <c r="AA27" s="415"/>
      <c r="AB27" s="415"/>
      <c r="AC27" s="415"/>
      <c r="AD27" s="415"/>
      <c r="AE27" s="415"/>
      <c r="AF27" s="415"/>
      <c r="AG27" s="416"/>
      <c r="AH27" s="436">
        <v>10</v>
      </c>
      <c r="AI27" s="437"/>
      <c r="AJ27" s="437"/>
      <c r="AK27" s="437"/>
      <c r="AL27" s="476"/>
      <c r="AM27" s="436">
        <v>36945</v>
      </c>
      <c r="AN27" s="437"/>
      <c r="AO27" s="437"/>
      <c r="AP27" s="437"/>
      <c r="AQ27" s="437"/>
      <c r="AR27" s="476"/>
      <c r="AS27" s="436">
        <v>3695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676915</v>
      </c>
      <c r="BO27" s="555"/>
      <c r="BP27" s="555"/>
      <c r="BQ27" s="555"/>
      <c r="BR27" s="555"/>
      <c r="BS27" s="555"/>
      <c r="BT27" s="555"/>
      <c r="BU27" s="556"/>
      <c r="BV27" s="554">
        <v>676468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804461</v>
      </c>
      <c r="BO28" s="349"/>
      <c r="BP28" s="349"/>
      <c r="BQ28" s="349"/>
      <c r="BR28" s="349"/>
      <c r="BS28" s="349"/>
      <c r="BT28" s="349"/>
      <c r="BU28" s="350"/>
      <c r="BV28" s="348">
        <v>834262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3170</v>
      </c>
      <c r="R29" s="437"/>
      <c r="S29" s="437"/>
      <c r="T29" s="437"/>
      <c r="U29" s="437"/>
      <c r="V29" s="476"/>
      <c r="W29" s="532"/>
      <c r="X29" s="533"/>
      <c r="Y29" s="534"/>
      <c r="Z29" s="435" t="s">
        <v>170</v>
      </c>
      <c r="AA29" s="415"/>
      <c r="AB29" s="415"/>
      <c r="AC29" s="415"/>
      <c r="AD29" s="415"/>
      <c r="AE29" s="415"/>
      <c r="AF29" s="415"/>
      <c r="AG29" s="416"/>
      <c r="AH29" s="436">
        <v>232</v>
      </c>
      <c r="AI29" s="437"/>
      <c r="AJ29" s="437"/>
      <c r="AK29" s="437"/>
      <c r="AL29" s="476"/>
      <c r="AM29" s="436">
        <v>765327</v>
      </c>
      <c r="AN29" s="437"/>
      <c r="AO29" s="437"/>
      <c r="AP29" s="437"/>
      <c r="AQ29" s="437"/>
      <c r="AR29" s="476"/>
      <c r="AS29" s="436">
        <v>3299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638595</v>
      </c>
      <c r="BO29" s="386"/>
      <c r="BP29" s="386"/>
      <c r="BQ29" s="386"/>
      <c r="BR29" s="386"/>
      <c r="BS29" s="386"/>
      <c r="BT29" s="386"/>
      <c r="BU29" s="387"/>
      <c r="BV29" s="385">
        <v>644067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660895</v>
      </c>
      <c r="BO30" s="555"/>
      <c r="BP30" s="555"/>
      <c r="BQ30" s="555"/>
      <c r="BR30" s="555"/>
      <c r="BS30" s="555"/>
      <c r="BT30" s="555"/>
      <c r="BU30" s="556"/>
      <c r="BV30" s="554">
        <v>674724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深川地区消防組合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深川振興公社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地方卸売市場特別会計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北空知衛生センター組合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下水道事業特別会計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北空知葬斎組合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北空知広域水道企業団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中・北空知廃棄物処理広域連合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空知教育センター組合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北空知圏学校給食組合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69" t="s">
        <v>24</v>
      </c>
      <c r="C41" s="1170"/>
      <c r="D41" s="81"/>
      <c r="E41" s="1175" t="s">
        <v>25</v>
      </c>
      <c r="F41" s="1175"/>
      <c r="G41" s="1175"/>
      <c r="H41" s="1176"/>
      <c r="I41" s="82">
        <v>24326</v>
      </c>
      <c r="J41" s="83">
        <v>23195</v>
      </c>
      <c r="K41" s="83">
        <v>23079</v>
      </c>
      <c r="L41" s="83">
        <v>23098</v>
      </c>
      <c r="M41" s="84">
        <v>23270</v>
      </c>
    </row>
    <row r="42" spans="2:13" ht="27.75" customHeight="1">
      <c r="B42" s="1171"/>
      <c r="C42" s="1172"/>
      <c r="D42" s="85"/>
      <c r="E42" s="1177" t="s">
        <v>26</v>
      </c>
      <c r="F42" s="1177"/>
      <c r="G42" s="1177"/>
      <c r="H42" s="1178"/>
      <c r="I42" s="86">
        <v>266</v>
      </c>
      <c r="J42" s="87">
        <v>238</v>
      </c>
      <c r="K42" s="87">
        <v>208</v>
      </c>
      <c r="L42" s="87">
        <v>178</v>
      </c>
      <c r="M42" s="88">
        <v>146</v>
      </c>
    </row>
    <row r="43" spans="2:13" ht="27.75" customHeight="1">
      <c r="B43" s="1171"/>
      <c r="C43" s="1172"/>
      <c r="D43" s="85"/>
      <c r="E43" s="1177" t="s">
        <v>27</v>
      </c>
      <c r="F43" s="1177"/>
      <c r="G43" s="1177"/>
      <c r="H43" s="1178"/>
      <c r="I43" s="86">
        <v>10644</v>
      </c>
      <c r="J43" s="87">
        <v>10124</v>
      </c>
      <c r="K43" s="87">
        <v>10017</v>
      </c>
      <c r="L43" s="87">
        <v>9727</v>
      </c>
      <c r="M43" s="88">
        <v>9408</v>
      </c>
    </row>
    <row r="44" spans="2:13" ht="27.75" customHeight="1">
      <c r="B44" s="1171"/>
      <c r="C44" s="1172"/>
      <c r="D44" s="85"/>
      <c r="E44" s="1177" t="s">
        <v>28</v>
      </c>
      <c r="F44" s="1177"/>
      <c r="G44" s="1177"/>
      <c r="H44" s="1178"/>
      <c r="I44" s="86">
        <v>1069</v>
      </c>
      <c r="J44" s="87">
        <v>970</v>
      </c>
      <c r="K44" s="87">
        <v>807</v>
      </c>
      <c r="L44" s="87">
        <v>615</v>
      </c>
      <c r="M44" s="88">
        <v>463</v>
      </c>
    </row>
    <row r="45" spans="2:13" ht="27.75" customHeight="1">
      <c r="B45" s="1171"/>
      <c r="C45" s="1172"/>
      <c r="D45" s="85"/>
      <c r="E45" s="1177" t="s">
        <v>29</v>
      </c>
      <c r="F45" s="1177"/>
      <c r="G45" s="1177"/>
      <c r="H45" s="1178"/>
      <c r="I45" s="86">
        <v>2826</v>
      </c>
      <c r="J45" s="87">
        <v>2772</v>
      </c>
      <c r="K45" s="87">
        <v>2649</v>
      </c>
      <c r="L45" s="87">
        <v>2467</v>
      </c>
      <c r="M45" s="88">
        <v>2262</v>
      </c>
    </row>
    <row r="46" spans="2:13" ht="27.75" customHeight="1">
      <c r="B46" s="1171"/>
      <c r="C46" s="1172"/>
      <c r="D46" s="85"/>
      <c r="E46" s="1177" t="s">
        <v>30</v>
      </c>
      <c r="F46" s="1177"/>
      <c r="G46" s="1177"/>
      <c r="H46" s="1178"/>
      <c r="I46" s="86">
        <v>236</v>
      </c>
      <c r="J46" s="87">
        <v>245</v>
      </c>
      <c r="K46" s="87">
        <v>252</v>
      </c>
      <c r="L46" s="87">
        <v>3</v>
      </c>
      <c r="M46" s="88">
        <v>3</v>
      </c>
    </row>
    <row r="47" spans="2:13" ht="27.75" customHeight="1">
      <c r="B47" s="1171"/>
      <c r="C47" s="1172"/>
      <c r="D47" s="85"/>
      <c r="E47" s="1177" t="s">
        <v>31</v>
      </c>
      <c r="F47" s="1177"/>
      <c r="G47" s="1177"/>
      <c r="H47" s="1178"/>
      <c r="I47" s="86">
        <v>696</v>
      </c>
      <c r="J47" s="87">
        <v>574</v>
      </c>
      <c r="K47" s="87">
        <v>235</v>
      </c>
      <c r="L47" s="87">
        <v>35</v>
      </c>
      <c r="M47" s="88">
        <v>145</v>
      </c>
    </row>
    <row r="48" spans="2:13" ht="27.75" customHeight="1">
      <c r="B48" s="1173"/>
      <c r="C48" s="1174"/>
      <c r="D48" s="85"/>
      <c r="E48" s="1177" t="s">
        <v>32</v>
      </c>
      <c r="F48" s="1177"/>
      <c r="G48" s="1177"/>
      <c r="H48" s="1178"/>
      <c r="I48" s="86" t="s">
        <v>492</v>
      </c>
      <c r="J48" s="87">
        <v>0</v>
      </c>
      <c r="K48" s="87" t="s">
        <v>492</v>
      </c>
      <c r="L48" s="87" t="s">
        <v>492</v>
      </c>
      <c r="M48" s="88" t="s">
        <v>492</v>
      </c>
    </row>
    <row r="49" spans="2:13" ht="27.75" customHeight="1">
      <c r="B49" s="1179" t="s">
        <v>33</v>
      </c>
      <c r="C49" s="1180"/>
      <c r="D49" s="89"/>
      <c r="E49" s="1177" t="s">
        <v>34</v>
      </c>
      <c r="F49" s="1177"/>
      <c r="G49" s="1177"/>
      <c r="H49" s="1178"/>
      <c r="I49" s="86">
        <v>1995</v>
      </c>
      <c r="J49" s="87">
        <v>2410</v>
      </c>
      <c r="K49" s="87">
        <v>2760</v>
      </c>
      <c r="L49" s="87">
        <v>2882</v>
      </c>
      <c r="M49" s="88">
        <v>2783</v>
      </c>
    </row>
    <row r="50" spans="2:13" ht="27.75" customHeight="1">
      <c r="B50" s="1171"/>
      <c r="C50" s="1172"/>
      <c r="D50" s="85"/>
      <c r="E50" s="1177" t="s">
        <v>35</v>
      </c>
      <c r="F50" s="1177"/>
      <c r="G50" s="1177"/>
      <c r="H50" s="1178"/>
      <c r="I50" s="86">
        <v>2778</v>
      </c>
      <c r="J50" s="87">
        <v>2724</v>
      </c>
      <c r="K50" s="87">
        <v>2311</v>
      </c>
      <c r="L50" s="87">
        <v>2308</v>
      </c>
      <c r="M50" s="88">
        <v>2223</v>
      </c>
    </row>
    <row r="51" spans="2:13" ht="27.75" customHeight="1">
      <c r="B51" s="1173"/>
      <c r="C51" s="1174"/>
      <c r="D51" s="85"/>
      <c r="E51" s="1177" t="s">
        <v>36</v>
      </c>
      <c r="F51" s="1177"/>
      <c r="G51" s="1177"/>
      <c r="H51" s="1178"/>
      <c r="I51" s="86">
        <v>21903</v>
      </c>
      <c r="J51" s="87">
        <v>20507</v>
      </c>
      <c r="K51" s="87">
        <v>20558</v>
      </c>
      <c r="L51" s="87">
        <v>19423</v>
      </c>
      <c r="M51" s="88">
        <v>19891</v>
      </c>
    </row>
    <row r="52" spans="2:13" ht="27.75" customHeight="1" thickBot="1">
      <c r="B52" s="1181" t="s">
        <v>37</v>
      </c>
      <c r="C52" s="1182"/>
      <c r="D52" s="90"/>
      <c r="E52" s="1183" t="s">
        <v>38</v>
      </c>
      <c r="F52" s="1183"/>
      <c r="G52" s="1183"/>
      <c r="H52" s="1184"/>
      <c r="I52" s="91">
        <v>13387</v>
      </c>
      <c r="J52" s="92">
        <v>12476</v>
      </c>
      <c r="K52" s="92">
        <v>11618</v>
      </c>
      <c r="L52" s="92">
        <v>11511</v>
      </c>
      <c r="M52" s="93">
        <v>10801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98962</v>
      </c>
      <c r="E3" s="116"/>
      <c r="F3" s="117">
        <v>78670</v>
      </c>
      <c r="G3" s="118"/>
      <c r="H3" s="119"/>
    </row>
    <row r="4" spans="1:8">
      <c r="A4" s="120"/>
      <c r="B4" s="121"/>
      <c r="C4" s="122"/>
      <c r="D4" s="123">
        <v>33294</v>
      </c>
      <c r="E4" s="124"/>
      <c r="F4" s="125">
        <v>38094</v>
      </c>
      <c r="G4" s="126"/>
      <c r="H4" s="127"/>
    </row>
    <row r="5" spans="1:8">
      <c r="A5" s="108" t="s">
        <v>524</v>
      </c>
      <c r="B5" s="113"/>
      <c r="C5" s="114"/>
      <c r="D5" s="115">
        <v>76575</v>
      </c>
      <c r="E5" s="116"/>
      <c r="F5" s="117">
        <v>67201</v>
      </c>
      <c r="G5" s="118"/>
      <c r="H5" s="119"/>
    </row>
    <row r="6" spans="1:8">
      <c r="A6" s="120"/>
      <c r="B6" s="121"/>
      <c r="C6" s="122"/>
      <c r="D6" s="123">
        <v>24974</v>
      </c>
      <c r="E6" s="124"/>
      <c r="F6" s="125">
        <v>35210</v>
      </c>
      <c r="G6" s="126"/>
      <c r="H6" s="127"/>
    </row>
    <row r="7" spans="1:8">
      <c r="A7" s="108" t="s">
        <v>525</v>
      </c>
      <c r="B7" s="113"/>
      <c r="C7" s="114"/>
      <c r="D7" s="115">
        <v>99947</v>
      </c>
      <c r="E7" s="116"/>
      <c r="F7" s="117">
        <v>75709</v>
      </c>
      <c r="G7" s="118"/>
      <c r="H7" s="119"/>
    </row>
    <row r="8" spans="1:8">
      <c r="A8" s="120"/>
      <c r="B8" s="121"/>
      <c r="C8" s="122"/>
      <c r="D8" s="123">
        <v>56086</v>
      </c>
      <c r="E8" s="124"/>
      <c r="F8" s="125">
        <v>35212</v>
      </c>
      <c r="G8" s="126"/>
      <c r="H8" s="127"/>
    </row>
    <row r="9" spans="1:8">
      <c r="A9" s="108" t="s">
        <v>526</v>
      </c>
      <c r="B9" s="113"/>
      <c r="C9" s="114"/>
      <c r="D9" s="115">
        <v>120964</v>
      </c>
      <c r="E9" s="116"/>
      <c r="F9" s="117">
        <v>90961</v>
      </c>
      <c r="G9" s="118"/>
      <c r="H9" s="119"/>
    </row>
    <row r="10" spans="1:8">
      <c r="A10" s="120"/>
      <c r="B10" s="121"/>
      <c r="C10" s="122"/>
      <c r="D10" s="123">
        <v>45910</v>
      </c>
      <c r="E10" s="124"/>
      <c r="F10" s="125">
        <v>37720</v>
      </c>
      <c r="G10" s="126"/>
      <c r="H10" s="127"/>
    </row>
    <row r="11" spans="1:8">
      <c r="A11" s="108" t="s">
        <v>527</v>
      </c>
      <c r="B11" s="113"/>
      <c r="C11" s="114"/>
      <c r="D11" s="115">
        <v>85591</v>
      </c>
      <c r="E11" s="116"/>
      <c r="F11" s="117">
        <v>106614</v>
      </c>
      <c r="G11" s="118"/>
      <c r="H11" s="119"/>
    </row>
    <row r="12" spans="1:8">
      <c r="A12" s="120"/>
      <c r="B12" s="121"/>
      <c r="C12" s="128"/>
      <c r="D12" s="123">
        <v>32458</v>
      </c>
      <c r="E12" s="124"/>
      <c r="F12" s="125">
        <v>45545</v>
      </c>
      <c r="G12" s="126"/>
      <c r="H12" s="127"/>
    </row>
    <row r="13" spans="1:8">
      <c r="A13" s="108"/>
      <c r="B13" s="113"/>
      <c r="C13" s="129"/>
      <c r="D13" s="130">
        <v>96408</v>
      </c>
      <c r="E13" s="131"/>
      <c r="F13" s="132">
        <v>83831</v>
      </c>
      <c r="G13" s="133"/>
      <c r="H13" s="119"/>
    </row>
    <row r="14" spans="1:8">
      <c r="A14" s="120"/>
      <c r="B14" s="121"/>
      <c r="C14" s="122"/>
      <c r="D14" s="123">
        <v>38544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v>
      </c>
      <c r="C19" s="134">
        <f>ROUND(VALUE(SUBSTITUTE(実質収支比率等に係る経年分析!G$48,"▲","-")),2)</f>
        <v>2.86</v>
      </c>
      <c r="D19" s="134">
        <f>ROUND(VALUE(SUBSTITUTE(実質収支比率等に係る経年分析!H$48,"▲","-")),2)</f>
        <v>3.33</v>
      </c>
      <c r="E19" s="134">
        <f>ROUND(VALUE(SUBSTITUTE(実質収支比率等に係る経年分析!I$48,"▲","-")),2)</f>
        <v>3.54</v>
      </c>
      <c r="F19" s="134">
        <f>ROUND(VALUE(SUBSTITUTE(実質収支比率等に係る経年分析!J$48,"▲","-")),2)</f>
        <v>1.95</v>
      </c>
    </row>
    <row r="20" spans="1:11">
      <c r="A20" s="134" t="s">
        <v>43</v>
      </c>
      <c r="B20" s="134">
        <f>ROUND(VALUE(SUBSTITUTE(実質収支比率等に係る経年分析!F$47,"▲","-")),2)</f>
        <v>4.41</v>
      </c>
      <c r="C20" s="134">
        <f>ROUND(VALUE(SUBSTITUTE(実質収支比率等に係る経年分析!G$47,"▲","-")),2)</f>
        <v>6.37</v>
      </c>
      <c r="D20" s="134">
        <f>ROUND(VALUE(SUBSTITUTE(実質収支比率等に係る経年分析!H$47,"▲","-")),2)</f>
        <v>7.86</v>
      </c>
      <c r="E20" s="134">
        <f>ROUND(VALUE(SUBSTITUTE(実質収支比率等に係る経年分析!I$47,"▲","-")),2)</f>
        <v>8.4</v>
      </c>
      <c r="F20" s="134">
        <f>ROUND(VALUE(SUBSTITUTE(実質収支比率等に係る経年分析!J$47,"▲","-")),2)</f>
        <v>8.26</v>
      </c>
    </row>
    <row r="21" spans="1:11">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1.0900000000000001</v>
      </c>
      <c r="D21" s="134">
        <f>IF(ISNUMBER(VALUE(SUBSTITUTE(実質収支比率等に係る経年分析!H$49,"▲","-"))),ROUND(VALUE(SUBSTITUTE(実質収支比率等に係る経年分析!H$49,"▲","-")),2),NA())</f>
        <v>1.97</v>
      </c>
      <c r="E21" s="134">
        <f>IF(ISNUMBER(VALUE(SUBSTITUTE(実質収支比率等に係る経年分析!I$49,"▲","-"))),ROUND(VALUE(SUBSTITUTE(実質収支比率等に係る経年分析!I$49,"▲","-")),2),NA())</f>
        <v>0.74</v>
      </c>
      <c r="F21" s="134">
        <f>IF(ISNUMBER(VALUE(SUBSTITUTE(実質収支比率等に係る経年分析!J$49,"▲","-"))),ROUND(VALUE(SUBSTITUTE(実質収支比率等に係る経年分析!J$49,"▲","-")),2),NA())</f>
        <v>-1.97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2.4900000000000002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2.4500000000000002</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13.95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9.52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7.14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6.84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2520</v>
      </c>
      <c r="E42" s="136"/>
      <c r="F42" s="136"/>
      <c r="G42" s="136">
        <f>'実質公債費比率（分子）の構造'!L$52</f>
        <v>2702</v>
      </c>
      <c r="H42" s="136"/>
      <c r="I42" s="136"/>
      <c r="J42" s="136">
        <f>'実質公債費比率（分子）の構造'!M$52</f>
        <v>2559</v>
      </c>
      <c r="K42" s="136"/>
      <c r="L42" s="136"/>
      <c r="M42" s="136">
        <f>'実質公債費比率（分子）の構造'!N$52</f>
        <v>2509</v>
      </c>
      <c r="N42" s="136"/>
      <c r="O42" s="136"/>
      <c r="P42" s="136">
        <f>'実質公債費比率（分子）の構造'!O$52</f>
        <v>2531</v>
      </c>
    </row>
    <row r="43" spans="1:16">
      <c r="A43" s="136" t="s">
        <v>52</v>
      </c>
      <c r="B43" s="136">
        <f>'実質公債費比率（分子）の構造'!K$51</f>
        <v>1</v>
      </c>
      <c r="C43" s="136"/>
      <c r="D43" s="136"/>
      <c r="E43" s="136">
        <f>'実質公債費比率（分子）の構造'!L$51</f>
        <v>1</v>
      </c>
      <c r="F43" s="136"/>
      <c r="G43" s="136"/>
      <c r="H43" s="136">
        <f>'実質公債費比率（分子）の構造'!M$51</f>
        <v>2</v>
      </c>
      <c r="I43" s="136"/>
      <c r="J43" s="136"/>
      <c r="K43" s="136">
        <f>'実質公債費比率（分子）の構造'!N$51</f>
        <v>0</v>
      </c>
      <c r="L43" s="136"/>
      <c r="M43" s="136"/>
      <c r="N43" s="136">
        <f>'実質公債費比率（分子）の構造'!O$51</f>
        <v>2</v>
      </c>
      <c r="O43" s="136"/>
      <c r="P43" s="136"/>
    </row>
    <row r="44" spans="1:16">
      <c r="A44" s="136" t="s">
        <v>53</v>
      </c>
      <c r="B44" s="136">
        <f>'実質公債費比率（分子）の構造'!K$50</f>
        <v>87</v>
      </c>
      <c r="C44" s="136"/>
      <c r="D44" s="136"/>
      <c r="E44" s="136">
        <f>'実質公債費比率（分子）の構造'!L$50</f>
        <v>92</v>
      </c>
      <c r="F44" s="136"/>
      <c r="G44" s="136"/>
      <c r="H44" s="136">
        <f>'実質公債費比率（分子）の構造'!M$50</f>
        <v>76</v>
      </c>
      <c r="I44" s="136"/>
      <c r="J44" s="136"/>
      <c r="K44" s="136">
        <f>'実質公債費比率（分子）の構造'!N$50</f>
        <v>74</v>
      </c>
      <c r="L44" s="136"/>
      <c r="M44" s="136"/>
      <c r="N44" s="136">
        <f>'実質公債費比率（分子）の構造'!O$50</f>
        <v>73</v>
      </c>
      <c r="O44" s="136"/>
      <c r="P44" s="136"/>
    </row>
    <row r="45" spans="1:16">
      <c r="A45" s="136" t="s">
        <v>54</v>
      </c>
      <c r="B45" s="136">
        <f>'実質公債費比率（分子）の構造'!K$49</f>
        <v>259</v>
      </c>
      <c r="C45" s="136"/>
      <c r="D45" s="136"/>
      <c r="E45" s="136">
        <f>'実質公債費比率（分子）の構造'!L$49</f>
        <v>233</v>
      </c>
      <c r="F45" s="136"/>
      <c r="G45" s="136"/>
      <c r="H45" s="136">
        <f>'実質公債費比率（分子）の構造'!M$49</f>
        <v>217</v>
      </c>
      <c r="I45" s="136"/>
      <c r="J45" s="136"/>
      <c r="K45" s="136">
        <f>'実質公債費比率（分子）の構造'!N$49</f>
        <v>193</v>
      </c>
      <c r="L45" s="136"/>
      <c r="M45" s="136"/>
      <c r="N45" s="136">
        <f>'実質公債費比率（分子）の構造'!O$49</f>
        <v>158</v>
      </c>
      <c r="O45" s="136"/>
      <c r="P45" s="136"/>
    </row>
    <row r="46" spans="1:16">
      <c r="A46" s="136" t="s">
        <v>55</v>
      </c>
      <c r="B46" s="136">
        <f>'実質公債費比率（分子）の構造'!K$48</f>
        <v>741</v>
      </c>
      <c r="C46" s="136"/>
      <c r="D46" s="136"/>
      <c r="E46" s="136">
        <f>'実質公債費比率（分子）の構造'!L$48</f>
        <v>697</v>
      </c>
      <c r="F46" s="136"/>
      <c r="G46" s="136"/>
      <c r="H46" s="136">
        <f>'実質公債費比率（分子）の構造'!M$48</f>
        <v>687</v>
      </c>
      <c r="I46" s="136"/>
      <c r="J46" s="136"/>
      <c r="K46" s="136">
        <f>'実質公債費比率（分子）の構造'!N$48</f>
        <v>651</v>
      </c>
      <c r="L46" s="136"/>
      <c r="M46" s="136"/>
      <c r="N46" s="136">
        <f>'実質公債費比率（分子）の構造'!O$48</f>
        <v>655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2741</v>
      </c>
      <c r="C49" s="136"/>
      <c r="D49" s="136"/>
      <c r="E49" s="136">
        <f>'実質公債費比率（分子）の構造'!L$45</f>
        <v>2989</v>
      </c>
      <c r="F49" s="136"/>
      <c r="G49" s="136"/>
      <c r="H49" s="136">
        <f>'実質公債費比率（分子）の構造'!M$45</f>
        <v>2795</v>
      </c>
      <c r="I49" s="136"/>
      <c r="J49" s="136"/>
      <c r="K49" s="136">
        <f>'実質公債費比率（分子）の構造'!N$45</f>
        <v>2711</v>
      </c>
      <c r="L49" s="136"/>
      <c r="M49" s="136"/>
      <c r="N49" s="136">
        <f>'実質公債費比率（分子）の構造'!O$45</f>
        <v>2749</v>
      </c>
      <c r="O49" s="136"/>
      <c r="P49" s="136"/>
    </row>
    <row r="50" spans="1:16">
      <c r="A50" s="136" t="s">
        <v>59</v>
      </c>
      <c r="B50" s="136" t="e">
        <f>NA()</f>
        <v>#N/A</v>
      </c>
      <c r="C50" s="136">
        <f>IF(ISNUMBER('実質公債費比率（分子）の構造'!K$53),'実質公債費比率（分子）の構造'!K$53,NA())</f>
        <v>1309</v>
      </c>
      <c r="D50" s="136" t="e">
        <f>NA()</f>
        <v>#N/A</v>
      </c>
      <c r="E50" s="136" t="e">
        <f>NA()</f>
        <v>#N/A</v>
      </c>
      <c r="F50" s="136">
        <f>IF(ISNUMBER('実質公債費比率（分子）の構造'!L$53),'実質公債費比率（分子）の構造'!L$53,NA())</f>
        <v>1310</v>
      </c>
      <c r="G50" s="136" t="e">
        <f>NA()</f>
        <v>#N/A</v>
      </c>
      <c r="H50" s="136" t="e">
        <f>NA()</f>
        <v>#N/A</v>
      </c>
      <c r="I50" s="136">
        <f>IF(ISNUMBER('実質公債費比率（分子）の構造'!M$53),'実質公債費比率（分子）の構造'!M$53,NA())</f>
        <v>1218</v>
      </c>
      <c r="J50" s="136" t="e">
        <f>NA()</f>
        <v>#N/A</v>
      </c>
      <c r="K50" s="136" t="e">
        <f>NA()</f>
        <v>#N/A</v>
      </c>
      <c r="L50" s="136">
        <f>IF(ISNUMBER('実質公債費比率（分子）の構造'!N$53),'実質公債費比率（分子）の構造'!N$53,NA())</f>
        <v>1120</v>
      </c>
      <c r="M50" s="136" t="e">
        <f>NA()</f>
        <v>#N/A</v>
      </c>
      <c r="N50" s="136" t="e">
        <f>NA()</f>
        <v>#N/A</v>
      </c>
      <c r="O50" s="136">
        <f>IF(ISNUMBER('実質公債費比率（分子）の構造'!O$53),'実質公債費比率（分子）の構造'!O$53,NA())</f>
        <v>1106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21903</v>
      </c>
      <c r="E56" s="135"/>
      <c r="F56" s="135"/>
      <c r="G56" s="135">
        <f>'将来負担比率（分子）の構造'!J$51</f>
        <v>20507</v>
      </c>
      <c r="H56" s="135"/>
      <c r="I56" s="135"/>
      <c r="J56" s="135">
        <f>'将来負担比率（分子）の構造'!K$51</f>
        <v>20558</v>
      </c>
      <c r="K56" s="135"/>
      <c r="L56" s="135"/>
      <c r="M56" s="135">
        <f>'将来負担比率（分子）の構造'!L$51</f>
        <v>19423</v>
      </c>
      <c r="N56" s="135"/>
      <c r="O56" s="135"/>
      <c r="P56" s="135">
        <f>'将来負担比率（分子）の構造'!M$51</f>
        <v>19891</v>
      </c>
    </row>
    <row r="57" spans="1:16">
      <c r="A57" s="135" t="s">
        <v>35</v>
      </c>
      <c r="B57" s="135"/>
      <c r="C57" s="135"/>
      <c r="D57" s="135">
        <f>'将来負担比率（分子）の構造'!I$50</f>
        <v>2778</v>
      </c>
      <c r="E57" s="135"/>
      <c r="F57" s="135"/>
      <c r="G57" s="135">
        <f>'将来負担比率（分子）の構造'!J$50</f>
        <v>2724</v>
      </c>
      <c r="H57" s="135"/>
      <c r="I57" s="135"/>
      <c r="J57" s="135">
        <f>'将来負担比率（分子）の構造'!K$50</f>
        <v>2311</v>
      </c>
      <c r="K57" s="135"/>
      <c r="L57" s="135"/>
      <c r="M57" s="135">
        <f>'将来負担比率（分子）の構造'!L$50</f>
        <v>2308</v>
      </c>
      <c r="N57" s="135"/>
      <c r="O57" s="135"/>
      <c r="P57" s="135">
        <f>'将来負担比率（分子）の構造'!M$50</f>
        <v>2223</v>
      </c>
    </row>
    <row r="58" spans="1:16">
      <c r="A58" s="135" t="s">
        <v>34</v>
      </c>
      <c r="B58" s="135"/>
      <c r="C58" s="135"/>
      <c r="D58" s="135">
        <f>'将来負担比率（分子）の構造'!I$49</f>
        <v>1995</v>
      </c>
      <c r="E58" s="135"/>
      <c r="F58" s="135"/>
      <c r="G58" s="135">
        <f>'将来負担比率（分子）の構造'!J$49</f>
        <v>2410</v>
      </c>
      <c r="H58" s="135"/>
      <c r="I58" s="135"/>
      <c r="J58" s="135">
        <f>'将来負担比率（分子）の構造'!K$49</f>
        <v>2760</v>
      </c>
      <c r="K58" s="135"/>
      <c r="L58" s="135"/>
      <c r="M58" s="135">
        <f>'将来負担比率（分子）の構造'!L$49</f>
        <v>2882</v>
      </c>
      <c r="N58" s="135"/>
      <c r="O58" s="135"/>
      <c r="P58" s="135">
        <f>'将来負担比率（分子）の構造'!M$49</f>
        <v>2783</v>
      </c>
    </row>
    <row r="59" spans="1:16">
      <c r="A59" s="135" t="s">
        <v>32</v>
      </c>
      <c r="B59" s="135" t="str">
        <f>'将来負担比率（分子）の構造'!I$48</f>
        <v>-</v>
      </c>
      <c r="C59" s="135"/>
      <c r="D59" s="135"/>
      <c r="E59" s="135">
        <f>'将来負担比率（分子）の構造'!J$48</f>
        <v>0</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696</v>
      </c>
      <c r="C60" s="135"/>
      <c r="D60" s="135"/>
      <c r="E60" s="135">
        <f>'将来負担比率（分子）の構造'!J$47</f>
        <v>574</v>
      </c>
      <c r="F60" s="135"/>
      <c r="G60" s="135"/>
      <c r="H60" s="135">
        <f>'将来負担比率（分子）の構造'!K$47</f>
        <v>235</v>
      </c>
      <c r="I60" s="135"/>
      <c r="J60" s="135"/>
      <c r="K60" s="135">
        <f>'将来負担比率（分子）の構造'!L$47</f>
        <v>35</v>
      </c>
      <c r="L60" s="135"/>
      <c r="M60" s="135"/>
      <c r="N60" s="135">
        <f>'将来負担比率（分子）の構造'!M$47</f>
        <v>145</v>
      </c>
      <c r="O60" s="135"/>
      <c r="P60" s="135"/>
    </row>
    <row r="61" spans="1:16">
      <c r="A61" s="135" t="s">
        <v>30</v>
      </c>
      <c r="B61" s="135">
        <f>'将来負担比率（分子）の構造'!I$46</f>
        <v>236</v>
      </c>
      <c r="C61" s="135"/>
      <c r="D61" s="135"/>
      <c r="E61" s="135">
        <f>'将来負担比率（分子）の構造'!J$46</f>
        <v>245</v>
      </c>
      <c r="F61" s="135"/>
      <c r="G61" s="135"/>
      <c r="H61" s="135">
        <f>'将来負担比率（分子）の構造'!K$46</f>
        <v>252</v>
      </c>
      <c r="I61" s="135"/>
      <c r="J61" s="135"/>
      <c r="K61" s="135">
        <f>'将来負担比率（分子）の構造'!L$46</f>
        <v>3</v>
      </c>
      <c r="L61" s="135"/>
      <c r="M61" s="135"/>
      <c r="N61" s="135">
        <f>'将来負担比率（分子）の構造'!M$46</f>
        <v>3</v>
      </c>
      <c r="O61" s="135"/>
      <c r="P61" s="135"/>
    </row>
    <row r="62" spans="1:16">
      <c r="A62" s="135" t="s">
        <v>29</v>
      </c>
      <c r="B62" s="135">
        <f>'将来負担比率（分子）の構造'!I$45</f>
        <v>2826</v>
      </c>
      <c r="C62" s="135"/>
      <c r="D62" s="135"/>
      <c r="E62" s="135">
        <f>'将来負担比率（分子）の構造'!J$45</f>
        <v>2772</v>
      </c>
      <c r="F62" s="135"/>
      <c r="G62" s="135"/>
      <c r="H62" s="135">
        <f>'将来負担比率（分子）の構造'!K$45</f>
        <v>2649</v>
      </c>
      <c r="I62" s="135"/>
      <c r="J62" s="135"/>
      <c r="K62" s="135">
        <f>'将来負担比率（分子）の構造'!L$45</f>
        <v>2467</v>
      </c>
      <c r="L62" s="135"/>
      <c r="M62" s="135"/>
      <c r="N62" s="135">
        <f>'将来負担比率（分子）の構造'!M$45</f>
        <v>2262</v>
      </c>
      <c r="O62" s="135"/>
      <c r="P62" s="135"/>
    </row>
    <row r="63" spans="1:16">
      <c r="A63" s="135" t="s">
        <v>28</v>
      </c>
      <c r="B63" s="135">
        <f>'将来負担比率（分子）の構造'!I$44</f>
        <v>1069</v>
      </c>
      <c r="C63" s="135"/>
      <c r="D63" s="135"/>
      <c r="E63" s="135">
        <f>'将来負担比率（分子）の構造'!J$44</f>
        <v>970</v>
      </c>
      <c r="F63" s="135"/>
      <c r="G63" s="135"/>
      <c r="H63" s="135">
        <f>'将来負担比率（分子）の構造'!K$44</f>
        <v>807</v>
      </c>
      <c r="I63" s="135"/>
      <c r="J63" s="135"/>
      <c r="K63" s="135">
        <f>'将来負担比率（分子）の構造'!L$44</f>
        <v>615</v>
      </c>
      <c r="L63" s="135"/>
      <c r="M63" s="135"/>
      <c r="N63" s="135">
        <f>'将来負担比率（分子）の構造'!M$44</f>
        <v>463</v>
      </c>
      <c r="O63" s="135"/>
      <c r="P63" s="135"/>
    </row>
    <row r="64" spans="1:16">
      <c r="A64" s="135" t="s">
        <v>27</v>
      </c>
      <c r="B64" s="135">
        <f>'将来負担比率（分子）の構造'!I$43</f>
        <v>10644</v>
      </c>
      <c r="C64" s="135"/>
      <c r="D64" s="135"/>
      <c r="E64" s="135">
        <f>'将来負担比率（分子）の構造'!J$43</f>
        <v>10124</v>
      </c>
      <c r="F64" s="135"/>
      <c r="G64" s="135"/>
      <c r="H64" s="135">
        <f>'将来負担比率（分子）の構造'!K$43</f>
        <v>10017</v>
      </c>
      <c r="I64" s="135"/>
      <c r="J64" s="135"/>
      <c r="K64" s="135">
        <f>'将来負担比率（分子）の構造'!L$43</f>
        <v>9727</v>
      </c>
      <c r="L64" s="135"/>
      <c r="M64" s="135"/>
      <c r="N64" s="135">
        <f>'将来負担比率（分子）の構造'!M$43</f>
        <v>9408</v>
      </c>
      <c r="O64" s="135"/>
      <c r="P64" s="135"/>
    </row>
    <row r="65" spans="1:16">
      <c r="A65" s="135" t="s">
        <v>26</v>
      </c>
      <c r="B65" s="135">
        <f>'将来負担比率（分子）の構造'!I$42</f>
        <v>266</v>
      </c>
      <c r="C65" s="135"/>
      <c r="D65" s="135"/>
      <c r="E65" s="135">
        <f>'将来負担比率（分子）の構造'!J$42</f>
        <v>238</v>
      </c>
      <c r="F65" s="135"/>
      <c r="G65" s="135"/>
      <c r="H65" s="135">
        <f>'将来負担比率（分子）の構造'!K$42</f>
        <v>208</v>
      </c>
      <c r="I65" s="135"/>
      <c r="J65" s="135"/>
      <c r="K65" s="135">
        <f>'将来負担比率（分子）の構造'!L$42</f>
        <v>178</v>
      </c>
      <c r="L65" s="135"/>
      <c r="M65" s="135"/>
      <c r="N65" s="135">
        <f>'将来負担比率（分子）の構造'!M$42</f>
        <v>146</v>
      </c>
      <c r="O65" s="135"/>
      <c r="P65" s="135"/>
    </row>
    <row r="66" spans="1:16">
      <c r="A66" s="135" t="s">
        <v>25</v>
      </c>
      <c r="B66" s="135">
        <f>'将来負担比率（分子）の構造'!I$41</f>
        <v>24326</v>
      </c>
      <c r="C66" s="135"/>
      <c r="D66" s="135"/>
      <c r="E66" s="135">
        <f>'将来負担比率（分子）の構造'!J$41</f>
        <v>23195</v>
      </c>
      <c r="F66" s="135"/>
      <c r="G66" s="135"/>
      <c r="H66" s="135">
        <f>'将来負担比率（分子）の構造'!K$41</f>
        <v>23079</v>
      </c>
      <c r="I66" s="135"/>
      <c r="J66" s="135"/>
      <c r="K66" s="135">
        <f>'将来負担比率（分子）の構造'!L$41</f>
        <v>23098</v>
      </c>
      <c r="L66" s="135"/>
      <c r="M66" s="135"/>
      <c r="N66" s="135">
        <f>'将来負担比率（分子）の構造'!M$41</f>
        <v>23270</v>
      </c>
      <c r="O66" s="135"/>
      <c r="P66" s="135"/>
    </row>
    <row r="67" spans="1:16">
      <c r="A67" s="135" t="s">
        <v>63</v>
      </c>
      <c r="B67" s="135" t="e">
        <f>NA()</f>
        <v>#N/A</v>
      </c>
      <c r="C67" s="135">
        <f>IF(ISNUMBER('将来負担比率（分子）の構造'!I$52), IF('将来負担比率（分子）の構造'!I$52 &lt; 0, 0, '将来負担比率（分子）の構造'!I$52), NA())</f>
        <v>13387</v>
      </c>
      <c r="D67" s="135" t="e">
        <f>NA()</f>
        <v>#N/A</v>
      </c>
      <c r="E67" s="135" t="e">
        <f>NA()</f>
        <v>#N/A</v>
      </c>
      <c r="F67" s="135">
        <f>IF(ISNUMBER('将来負担比率（分子）の構造'!J$52), IF('将来負担比率（分子）の構造'!J$52 &lt; 0, 0, '将来負担比率（分子）の構造'!J$52), NA())</f>
        <v>12476</v>
      </c>
      <c r="G67" s="135" t="e">
        <f>NA()</f>
        <v>#N/A</v>
      </c>
      <c r="H67" s="135" t="e">
        <f>NA()</f>
        <v>#N/A</v>
      </c>
      <c r="I67" s="135">
        <f>IF(ISNUMBER('将来負担比率（分子）の構造'!K$52), IF('将来負担比率（分子）の構造'!K$52 &lt; 0, 0, '将来負担比率（分子）の構造'!K$52), NA())</f>
        <v>11618</v>
      </c>
      <c r="J67" s="135" t="e">
        <f>NA()</f>
        <v>#N/A</v>
      </c>
      <c r="K67" s="135" t="e">
        <f>NA()</f>
        <v>#N/A</v>
      </c>
      <c r="L67" s="135">
        <f>IF(ISNUMBER('将来負担比率（分子）の構造'!L$52), IF('将来負担比率（分子）の構造'!L$52 &lt; 0, 0, '将来負担比率（分子）の構造'!L$52), NA())</f>
        <v>11511</v>
      </c>
      <c r="M67" s="135" t="e">
        <f>NA()</f>
        <v>#N/A</v>
      </c>
      <c r="N67" s="135" t="e">
        <f>NA()</f>
        <v>#N/A</v>
      </c>
      <c r="O67" s="135">
        <f>IF(ISNUMBER('将来負担比率（分子）の構造'!M$52), IF('将来負担比率（分子）の構造'!M$52 &lt; 0, 0, '将来負担比率（分子）の構造'!M$52), NA())</f>
        <v>10801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2240163</v>
      </c>
      <c r="S5" s="583"/>
      <c r="T5" s="583"/>
      <c r="U5" s="583"/>
      <c r="V5" s="583"/>
      <c r="W5" s="583"/>
      <c r="X5" s="583"/>
      <c r="Y5" s="584"/>
      <c r="Z5" s="585">
        <v>12.8</v>
      </c>
      <c r="AA5" s="585"/>
      <c r="AB5" s="585"/>
      <c r="AC5" s="585"/>
      <c r="AD5" s="586">
        <v>2146307</v>
      </c>
      <c r="AE5" s="586"/>
      <c r="AF5" s="586"/>
      <c r="AG5" s="586"/>
      <c r="AH5" s="586"/>
      <c r="AI5" s="586"/>
      <c r="AJ5" s="586"/>
      <c r="AK5" s="586"/>
      <c r="AL5" s="587">
        <v>23.1</v>
      </c>
      <c r="AM5" s="588"/>
      <c r="AN5" s="588"/>
      <c r="AO5" s="589"/>
      <c r="AP5" s="579" t="s">
        <v>208</v>
      </c>
      <c r="AQ5" s="580"/>
      <c r="AR5" s="580"/>
      <c r="AS5" s="580"/>
      <c r="AT5" s="580"/>
      <c r="AU5" s="580"/>
      <c r="AV5" s="580"/>
      <c r="AW5" s="580"/>
      <c r="AX5" s="580"/>
      <c r="AY5" s="580"/>
      <c r="AZ5" s="580"/>
      <c r="BA5" s="580"/>
      <c r="BB5" s="580"/>
      <c r="BC5" s="580"/>
      <c r="BD5" s="580"/>
      <c r="BE5" s="580"/>
      <c r="BF5" s="581"/>
      <c r="BG5" s="593">
        <v>2143034</v>
      </c>
      <c r="BH5" s="594"/>
      <c r="BI5" s="594"/>
      <c r="BJ5" s="594"/>
      <c r="BK5" s="594"/>
      <c r="BL5" s="594"/>
      <c r="BM5" s="594"/>
      <c r="BN5" s="595"/>
      <c r="BO5" s="596">
        <v>95.7</v>
      </c>
      <c r="BP5" s="596"/>
      <c r="BQ5" s="596"/>
      <c r="BR5" s="596"/>
      <c r="BS5" s="597">
        <v>63650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202765</v>
      </c>
      <c r="S6" s="594"/>
      <c r="T6" s="594"/>
      <c r="U6" s="594"/>
      <c r="V6" s="594"/>
      <c r="W6" s="594"/>
      <c r="X6" s="594"/>
      <c r="Y6" s="595"/>
      <c r="Z6" s="596">
        <v>1.2</v>
      </c>
      <c r="AA6" s="596"/>
      <c r="AB6" s="596"/>
      <c r="AC6" s="596"/>
      <c r="AD6" s="597">
        <v>202765</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2143034</v>
      </c>
      <c r="BH6" s="594"/>
      <c r="BI6" s="594"/>
      <c r="BJ6" s="594"/>
      <c r="BK6" s="594"/>
      <c r="BL6" s="594"/>
      <c r="BM6" s="594"/>
      <c r="BN6" s="595"/>
      <c r="BO6" s="596">
        <v>95.7</v>
      </c>
      <c r="BP6" s="596"/>
      <c r="BQ6" s="596"/>
      <c r="BR6" s="596"/>
      <c r="BS6" s="597">
        <v>63650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163263</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163045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4466</v>
      </c>
      <c r="S7" s="594"/>
      <c r="T7" s="594"/>
      <c r="U7" s="594"/>
      <c r="V7" s="594"/>
      <c r="W7" s="594"/>
      <c r="X7" s="594"/>
      <c r="Y7" s="595"/>
      <c r="Z7" s="596">
        <v>0</v>
      </c>
      <c r="AA7" s="596"/>
      <c r="AB7" s="596"/>
      <c r="AC7" s="596"/>
      <c r="AD7" s="597">
        <v>4466</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961049</v>
      </c>
      <c r="BH7" s="594"/>
      <c r="BI7" s="594"/>
      <c r="BJ7" s="594"/>
      <c r="BK7" s="594"/>
      <c r="BL7" s="594"/>
      <c r="BM7" s="594"/>
      <c r="BN7" s="595"/>
      <c r="BO7" s="596">
        <v>42.9</v>
      </c>
      <c r="BP7" s="596"/>
      <c r="BQ7" s="596"/>
      <c r="BR7" s="596"/>
      <c r="BS7" s="597">
        <v>25130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1456935</v>
      </c>
      <c r="CS7" s="594"/>
      <c r="CT7" s="594"/>
      <c r="CU7" s="594"/>
      <c r="CV7" s="594"/>
      <c r="CW7" s="594"/>
      <c r="CX7" s="594"/>
      <c r="CY7" s="595"/>
      <c r="CZ7" s="596">
        <v>8.4</v>
      </c>
      <c r="DA7" s="596"/>
      <c r="DB7" s="596"/>
      <c r="DC7" s="596"/>
      <c r="DD7" s="602">
        <v>102296</v>
      </c>
      <c r="DE7" s="594"/>
      <c r="DF7" s="594"/>
      <c r="DG7" s="594"/>
      <c r="DH7" s="594"/>
      <c r="DI7" s="594"/>
      <c r="DJ7" s="594"/>
      <c r="DK7" s="594"/>
      <c r="DL7" s="594"/>
      <c r="DM7" s="594"/>
      <c r="DN7" s="594"/>
      <c r="DO7" s="594"/>
      <c r="DP7" s="595"/>
      <c r="DQ7" s="602">
        <v>1174750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9367</v>
      </c>
      <c r="S8" s="594"/>
      <c r="T8" s="594"/>
      <c r="U8" s="594"/>
      <c r="V8" s="594"/>
      <c r="W8" s="594"/>
      <c r="X8" s="594"/>
      <c r="Y8" s="595"/>
      <c r="Z8" s="596">
        <v>0.1</v>
      </c>
      <c r="AA8" s="596"/>
      <c r="AB8" s="596"/>
      <c r="AC8" s="596"/>
      <c r="AD8" s="597">
        <v>9367</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35565</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4119865</v>
      </c>
      <c r="CS8" s="594"/>
      <c r="CT8" s="594"/>
      <c r="CU8" s="594"/>
      <c r="CV8" s="594"/>
      <c r="CW8" s="594"/>
      <c r="CX8" s="594"/>
      <c r="CY8" s="595"/>
      <c r="CZ8" s="596">
        <v>23.8</v>
      </c>
      <c r="DA8" s="596"/>
      <c r="DB8" s="596"/>
      <c r="DC8" s="596"/>
      <c r="DD8" s="602">
        <v>56283</v>
      </c>
      <c r="DE8" s="594"/>
      <c r="DF8" s="594"/>
      <c r="DG8" s="594"/>
      <c r="DH8" s="594"/>
      <c r="DI8" s="594"/>
      <c r="DJ8" s="594"/>
      <c r="DK8" s="594"/>
      <c r="DL8" s="594"/>
      <c r="DM8" s="594"/>
      <c r="DN8" s="594"/>
      <c r="DO8" s="594"/>
      <c r="DP8" s="595"/>
      <c r="DQ8" s="602">
        <v>1945897</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5009</v>
      </c>
      <c r="S9" s="594"/>
      <c r="T9" s="594"/>
      <c r="U9" s="594"/>
      <c r="V9" s="594"/>
      <c r="W9" s="594"/>
      <c r="X9" s="594"/>
      <c r="Y9" s="595"/>
      <c r="Z9" s="596">
        <v>0</v>
      </c>
      <c r="AA9" s="596"/>
      <c r="AB9" s="596"/>
      <c r="AC9" s="596"/>
      <c r="AD9" s="597">
        <v>5009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771354</v>
      </c>
      <c r="BH9" s="594"/>
      <c r="BI9" s="594"/>
      <c r="BJ9" s="594"/>
      <c r="BK9" s="594"/>
      <c r="BL9" s="594"/>
      <c r="BM9" s="594"/>
      <c r="BN9" s="595"/>
      <c r="BO9" s="596">
        <v>34.4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2102055</v>
      </c>
      <c r="CS9" s="594"/>
      <c r="CT9" s="594"/>
      <c r="CU9" s="594"/>
      <c r="CV9" s="594"/>
      <c r="CW9" s="594"/>
      <c r="CX9" s="594"/>
      <c r="CY9" s="595"/>
      <c r="CZ9" s="596">
        <v>12.1</v>
      </c>
      <c r="DA9" s="596"/>
      <c r="DB9" s="596"/>
      <c r="DC9" s="596"/>
      <c r="DD9" s="602">
        <v>13063</v>
      </c>
      <c r="DE9" s="594"/>
      <c r="DF9" s="594"/>
      <c r="DG9" s="594"/>
      <c r="DH9" s="594"/>
      <c r="DI9" s="594"/>
      <c r="DJ9" s="594"/>
      <c r="DK9" s="594"/>
      <c r="DL9" s="594"/>
      <c r="DM9" s="594"/>
      <c r="DN9" s="594"/>
      <c r="DO9" s="594"/>
      <c r="DP9" s="595"/>
      <c r="DQ9" s="602">
        <v>1890941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279944</v>
      </c>
      <c r="S10" s="594"/>
      <c r="T10" s="594"/>
      <c r="U10" s="594"/>
      <c r="V10" s="594"/>
      <c r="W10" s="594"/>
      <c r="X10" s="594"/>
      <c r="Y10" s="595"/>
      <c r="Z10" s="596">
        <v>1.6</v>
      </c>
      <c r="AA10" s="596"/>
      <c r="AB10" s="596"/>
      <c r="AC10" s="596"/>
      <c r="AD10" s="597">
        <v>279944</v>
      </c>
      <c r="AE10" s="597"/>
      <c r="AF10" s="597"/>
      <c r="AG10" s="597"/>
      <c r="AH10" s="597"/>
      <c r="AI10" s="597"/>
      <c r="AJ10" s="597"/>
      <c r="AK10" s="597"/>
      <c r="AL10" s="598">
        <v>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65336</v>
      </c>
      <c r="BH10" s="594"/>
      <c r="BI10" s="594"/>
      <c r="BJ10" s="594"/>
      <c r="BK10" s="594"/>
      <c r="BL10" s="594"/>
      <c r="BM10" s="594"/>
      <c r="BN10" s="595"/>
      <c r="BO10" s="596">
        <v>2.9</v>
      </c>
      <c r="BP10" s="596"/>
      <c r="BQ10" s="596"/>
      <c r="BR10" s="596"/>
      <c r="BS10" s="602">
        <v>10867</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51037</v>
      </c>
      <c r="CS10" s="594"/>
      <c r="CT10" s="594"/>
      <c r="CU10" s="594"/>
      <c r="CV10" s="594"/>
      <c r="CW10" s="594"/>
      <c r="CX10" s="594"/>
      <c r="CY10" s="595"/>
      <c r="CZ10" s="596">
        <v>0.3</v>
      </c>
      <c r="DA10" s="596"/>
      <c r="DB10" s="596"/>
      <c r="DC10" s="596"/>
      <c r="DD10" s="602" t="s">
        <v>112</v>
      </c>
      <c r="DE10" s="594"/>
      <c r="DF10" s="594"/>
      <c r="DG10" s="594"/>
      <c r="DH10" s="594"/>
      <c r="DI10" s="594"/>
      <c r="DJ10" s="594"/>
      <c r="DK10" s="594"/>
      <c r="DL10" s="594"/>
      <c r="DM10" s="594"/>
      <c r="DN10" s="594"/>
      <c r="DO10" s="594"/>
      <c r="DP10" s="595"/>
      <c r="DQ10" s="602">
        <v>22374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1142</v>
      </c>
      <c r="S11" s="594"/>
      <c r="T11" s="594"/>
      <c r="U11" s="594"/>
      <c r="V11" s="594"/>
      <c r="W11" s="594"/>
      <c r="X11" s="594"/>
      <c r="Y11" s="595"/>
      <c r="Z11" s="596">
        <v>0</v>
      </c>
      <c r="AA11" s="596"/>
      <c r="AB11" s="596"/>
      <c r="AC11" s="596"/>
      <c r="AD11" s="597">
        <v>1142</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88794</v>
      </c>
      <c r="BH11" s="594"/>
      <c r="BI11" s="594"/>
      <c r="BJ11" s="594"/>
      <c r="BK11" s="594"/>
      <c r="BL11" s="594"/>
      <c r="BM11" s="594"/>
      <c r="BN11" s="595"/>
      <c r="BO11" s="596">
        <v>4</v>
      </c>
      <c r="BP11" s="596"/>
      <c r="BQ11" s="596"/>
      <c r="BR11" s="596"/>
      <c r="BS11" s="602">
        <v>14263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1642042</v>
      </c>
      <c r="CS11" s="594"/>
      <c r="CT11" s="594"/>
      <c r="CU11" s="594"/>
      <c r="CV11" s="594"/>
      <c r="CW11" s="594"/>
      <c r="CX11" s="594"/>
      <c r="CY11" s="595"/>
      <c r="CZ11" s="596">
        <v>9.5</v>
      </c>
      <c r="DA11" s="596"/>
      <c r="DB11" s="596"/>
      <c r="DC11" s="596"/>
      <c r="DD11" s="602">
        <v>524200</v>
      </c>
      <c r="DE11" s="594"/>
      <c r="DF11" s="594"/>
      <c r="DG11" s="594"/>
      <c r="DH11" s="594"/>
      <c r="DI11" s="594"/>
      <c r="DJ11" s="594"/>
      <c r="DK11" s="594"/>
      <c r="DL11" s="594"/>
      <c r="DM11" s="594"/>
      <c r="DN11" s="594"/>
      <c r="DO11" s="594"/>
      <c r="DP11" s="595"/>
      <c r="DQ11" s="602">
        <v>613263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911381</v>
      </c>
      <c r="BH12" s="594"/>
      <c r="BI12" s="594"/>
      <c r="BJ12" s="594"/>
      <c r="BK12" s="594"/>
      <c r="BL12" s="594"/>
      <c r="BM12" s="594"/>
      <c r="BN12" s="595"/>
      <c r="BO12" s="596">
        <v>40.700000000000003</v>
      </c>
      <c r="BP12" s="596"/>
      <c r="BQ12" s="596"/>
      <c r="BR12" s="596"/>
      <c r="BS12" s="602">
        <v>30065</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507121</v>
      </c>
      <c r="CS12" s="594"/>
      <c r="CT12" s="594"/>
      <c r="CU12" s="594"/>
      <c r="CV12" s="594"/>
      <c r="CW12" s="594"/>
      <c r="CX12" s="594"/>
      <c r="CY12" s="595"/>
      <c r="CZ12" s="596">
        <v>2.9</v>
      </c>
      <c r="DA12" s="596"/>
      <c r="DB12" s="596"/>
      <c r="DC12" s="596"/>
      <c r="DD12" s="602">
        <v>76809</v>
      </c>
      <c r="DE12" s="594"/>
      <c r="DF12" s="594"/>
      <c r="DG12" s="594"/>
      <c r="DH12" s="594"/>
      <c r="DI12" s="594"/>
      <c r="DJ12" s="594"/>
      <c r="DK12" s="594"/>
      <c r="DL12" s="594"/>
      <c r="DM12" s="594"/>
      <c r="DN12" s="594"/>
      <c r="DO12" s="594"/>
      <c r="DP12" s="595"/>
      <c r="DQ12" s="602">
        <v>198524</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24972</v>
      </c>
      <c r="S13" s="594"/>
      <c r="T13" s="594"/>
      <c r="U13" s="594"/>
      <c r="V13" s="594"/>
      <c r="W13" s="594"/>
      <c r="X13" s="594"/>
      <c r="Y13" s="595"/>
      <c r="Z13" s="596">
        <v>0.1</v>
      </c>
      <c r="AA13" s="596"/>
      <c r="AB13" s="596"/>
      <c r="AC13" s="596"/>
      <c r="AD13" s="597">
        <v>24972</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878058</v>
      </c>
      <c r="BH13" s="594"/>
      <c r="BI13" s="594"/>
      <c r="BJ13" s="594"/>
      <c r="BK13" s="594"/>
      <c r="BL13" s="594"/>
      <c r="BM13" s="594"/>
      <c r="BN13" s="595"/>
      <c r="BO13" s="596">
        <v>39.200000000000003</v>
      </c>
      <c r="BP13" s="596"/>
      <c r="BQ13" s="596"/>
      <c r="BR13" s="596"/>
      <c r="BS13" s="602">
        <v>30065</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1884527</v>
      </c>
      <c r="CS13" s="594"/>
      <c r="CT13" s="594"/>
      <c r="CU13" s="594"/>
      <c r="CV13" s="594"/>
      <c r="CW13" s="594"/>
      <c r="CX13" s="594"/>
      <c r="CY13" s="595"/>
      <c r="CZ13" s="596">
        <v>10.9</v>
      </c>
      <c r="DA13" s="596"/>
      <c r="DB13" s="596"/>
      <c r="DC13" s="596"/>
      <c r="DD13" s="602">
        <v>780156</v>
      </c>
      <c r="DE13" s="594"/>
      <c r="DF13" s="594"/>
      <c r="DG13" s="594"/>
      <c r="DH13" s="594"/>
      <c r="DI13" s="594"/>
      <c r="DJ13" s="594"/>
      <c r="DK13" s="594"/>
      <c r="DL13" s="594"/>
      <c r="DM13" s="594"/>
      <c r="DN13" s="594"/>
      <c r="DO13" s="594"/>
      <c r="DP13" s="595"/>
      <c r="DQ13" s="602">
        <v>1009580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52211</v>
      </c>
      <c r="BH14" s="594"/>
      <c r="BI14" s="594"/>
      <c r="BJ14" s="594"/>
      <c r="BK14" s="594"/>
      <c r="BL14" s="594"/>
      <c r="BM14" s="594"/>
      <c r="BN14" s="595"/>
      <c r="BO14" s="596">
        <v>2.2999999999999998</v>
      </c>
      <c r="BP14" s="596"/>
      <c r="BQ14" s="596"/>
      <c r="BR14" s="596"/>
      <c r="BS14" s="602">
        <v>8455</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666989</v>
      </c>
      <c r="CS14" s="594"/>
      <c r="CT14" s="594"/>
      <c r="CU14" s="594"/>
      <c r="CV14" s="594"/>
      <c r="CW14" s="594"/>
      <c r="CX14" s="594"/>
      <c r="CY14" s="595"/>
      <c r="CZ14" s="596">
        <v>3.8</v>
      </c>
      <c r="DA14" s="596"/>
      <c r="DB14" s="596"/>
      <c r="DC14" s="596"/>
      <c r="DD14" s="602">
        <v>100428</v>
      </c>
      <c r="DE14" s="594"/>
      <c r="DF14" s="594"/>
      <c r="DG14" s="594"/>
      <c r="DH14" s="594"/>
      <c r="DI14" s="594"/>
      <c r="DJ14" s="594"/>
      <c r="DK14" s="594"/>
      <c r="DL14" s="594"/>
      <c r="DM14" s="594"/>
      <c r="DN14" s="594"/>
      <c r="DO14" s="594"/>
      <c r="DP14" s="595"/>
      <c r="DQ14" s="602">
        <v>450265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5400</v>
      </c>
      <c r="S15" s="594"/>
      <c r="T15" s="594"/>
      <c r="U15" s="594"/>
      <c r="V15" s="594"/>
      <c r="W15" s="594"/>
      <c r="X15" s="594"/>
      <c r="Y15" s="595"/>
      <c r="Z15" s="596">
        <v>0</v>
      </c>
      <c r="AA15" s="596"/>
      <c r="AB15" s="596"/>
      <c r="AC15" s="596"/>
      <c r="AD15" s="597">
        <v>5400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218393</v>
      </c>
      <c r="BH15" s="594"/>
      <c r="BI15" s="594"/>
      <c r="BJ15" s="594"/>
      <c r="BK15" s="594"/>
      <c r="BL15" s="594"/>
      <c r="BM15" s="594"/>
      <c r="BN15" s="595"/>
      <c r="BO15" s="596">
        <v>9.6999999999999993</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1929941</v>
      </c>
      <c r="CS15" s="594"/>
      <c r="CT15" s="594"/>
      <c r="CU15" s="594"/>
      <c r="CV15" s="594"/>
      <c r="CW15" s="594"/>
      <c r="CX15" s="594"/>
      <c r="CY15" s="595"/>
      <c r="CZ15" s="596">
        <v>11.1</v>
      </c>
      <c r="DA15" s="596"/>
      <c r="DB15" s="596"/>
      <c r="DC15" s="596"/>
      <c r="DD15" s="602">
        <v>253564</v>
      </c>
      <c r="DE15" s="594"/>
      <c r="DF15" s="594"/>
      <c r="DG15" s="594"/>
      <c r="DH15" s="594"/>
      <c r="DI15" s="594"/>
      <c r="DJ15" s="594"/>
      <c r="DK15" s="594"/>
      <c r="DL15" s="594"/>
      <c r="DM15" s="594"/>
      <c r="DN15" s="594"/>
      <c r="DO15" s="594"/>
      <c r="DP15" s="595"/>
      <c r="DQ15" s="602">
        <v>970989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7332025</v>
      </c>
      <c r="S16" s="594"/>
      <c r="T16" s="594"/>
      <c r="U16" s="594"/>
      <c r="V16" s="594"/>
      <c r="W16" s="594"/>
      <c r="X16" s="594"/>
      <c r="Y16" s="595"/>
      <c r="Z16" s="596">
        <v>41.8</v>
      </c>
      <c r="AA16" s="596"/>
      <c r="AB16" s="596"/>
      <c r="AC16" s="596"/>
      <c r="AD16" s="597">
        <v>6558794</v>
      </c>
      <c r="AE16" s="597"/>
      <c r="AF16" s="597"/>
      <c r="AG16" s="597"/>
      <c r="AH16" s="597"/>
      <c r="AI16" s="597"/>
      <c r="AJ16" s="597"/>
      <c r="AK16" s="597"/>
      <c r="AL16" s="598">
        <v>70.7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67133</v>
      </c>
      <c r="CS16" s="594"/>
      <c r="CT16" s="594"/>
      <c r="CU16" s="594"/>
      <c r="CV16" s="594"/>
      <c r="CW16" s="594"/>
      <c r="CX16" s="594"/>
      <c r="CY16" s="595"/>
      <c r="CZ16" s="596">
        <v>0.4</v>
      </c>
      <c r="DA16" s="596"/>
      <c r="DB16" s="596"/>
      <c r="DC16" s="596"/>
      <c r="DD16" s="602" t="s">
        <v>112</v>
      </c>
      <c r="DE16" s="594"/>
      <c r="DF16" s="594"/>
      <c r="DG16" s="594"/>
      <c r="DH16" s="594"/>
      <c r="DI16" s="594"/>
      <c r="DJ16" s="594"/>
      <c r="DK16" s="594"/>
      <c r="DL16" s="594"/>
      <c r="DM16" s="594"/>
      <c r="DN16" s="594"/>
      <c r="DO16" s="594"/>
      <c r="DP16" s="595"/>
      <c r="DQ16" s="602">
        <v>9115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6558794</v>
      </c>
      <c r="S17" s="594"/>
      <c r="T17" s="594"/>
      <c r="U17" s="594"/>
      <c r="V17" s="594"/>
      <c r="W17" s="594"/>
      <c r="X17" s="594"/>
      <c r="Y17" s="595"/>
      <c r="Z17" s="596">
        <v>37.4</v>
      </c>
      <c r="AA17" s="596"/>
      <c r="AB17" s="596"/>
      <c r="AC17" s="596"/>
      <c r="AD17" s="597">
        <v>6558794</v>
      </c>
      <c r="AE17" s="597"/>
      <c r="AF17" s="597"/>
      <c r="AG17" s="597"/>
      <c r="AH17" s="597"/>
      <c r="AI17" s="597"/>
      <c r="AJ17" s="597"/>
      <c r="AK17" s="597"/>
      <c r="AL17" s="598">
        <v>70.7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2751236</v>
      </c>
      <c r="CS17" s="594"/>
      <c r="CT17" s="594"/>
      <c r="CU17" s="594"/>
      <c r="CV17" s="594"/>
      <c r="CW17" s="594"/>
      <c r="CX17" s="594"/>
      <c r="CY17" s="595"/>
      <c r="CZ17" s="596">
        <v>15.9</v>
      </c>
      <c r="DA17" s="596"/>
      <c r="DB17" s="596"/>
      <c r="DC17" s="596"/>
      <c r="DD17" s="602" t="s">
        <v>112</v>
      </c>
      <c r="DE17" s="594"/>
      <c r="DF17" s="594"/>
      <c r="DG17" s="594"/>
      <c r="DH17" s="594"/>
      <c r="DI17" s="594"/>
      <c r="DJ17" s="594"/>
      <c r="DK17" s="594"/>
      <c r="DL17" s="594"/>
      <c r="DM17" s="594"/>
      <c r="DN17" s="594"/>
      <c r="DO17" s="594"/>
      <c r="DP17" s="595"/>
      <c r="DQ17" s="602">
        <v>2588789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773231</v>
      </c>
      <c r="S18" s="594"/>
      <c r="T18" s="594"/>
      <c r="U18" s="594"/>
      <c r="V18" s="594"/>
      <c r="W18" s="594"/>
      <c r="X18" s="594"/>
      <c r="Y18" s="595"/>
      <c r="Z18" s="596">
        <v>4.4000000000000004</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97129</v>
      </c>
      <c r="BH19" s="594"/>
      <c r="BI19" s="594"/>
      <c r="BJ19" s="594"/>
      <c r="BK19" s="594"/>
      <c r="BL19" s="594"/>
      <c r="BM19" s="594"/>
      <c r="BN19" s="595"/>
      <c r="BO19" s="596">
        <v>4.3</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10105253</v>
      </c>
      <c r="S20" s="594"/>
      <c r="T20" s="594"/>
      <c r="U20" s="594"/>
      <c r="V20" s="594"/>
      <c r="W20" s="594"/>
      <c r="X20" s="594"/>
      <c r="Y20" s="595"/>
      <c r="Z20" s="596">
        <v>57.6</v>
      </c>
      <c r="AA20" s="596"/>
      <c r="AB20" s="596"/>
      <c r="AC20" s="596"/>
      <c r="AD20" s="597">
        <v>9238166</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97129</v>
      </c>
      <c r="BH20" s="594"/>
      <c r="BI20" s="594"/>
      <c r="BJ20" s="594"/>
      <c r="BK20" s="594"/>
      <c r="BL20" s="594"/>
      <c r="BM20" s="594"/>
      <c r="BN20" s="595"/>
      <c r="BO20" s="596">
        <v>4.3</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17342144</v>
      </c>
      <c r="CS20" s="594"/>
      <c r="CT20" s="594"/>
      <c r="CU20" s="594"/>
      <c r="CV20" s="594"/>
      <c r="CW20" s="594"/>
      <c r="CX20" s="594"/>
      <c r="CY20" s="595"/>
      <c r="CZ20" s="596">
        <v>100</v>
      </c>
      <c r="DA20" s="596"/>
      <c r="DB20" s="596"/>
      <c r="DC20" s="596"/>
      <c r="DD20" s="602">
        <v>1906799</v>
      </c>
      <c r="DE20" s="594"/>
      <c r="DF20" s="594"/>
      <c r="DG20" s="594"/>
      <c r="DH20" s="594"/>
      <c r="DI20" s="594"/>
      <c r="DJ20" s="594"/>
      <c r="DK20" s="594"/>
      <c r="DL20" s="594"/>
      <c r="DM20" s="594"/>
      <c r="DN20" s="594"/>
      <c r="DO20" s="594"/>
      <c r="DP20" s="595"/>
      <c r="DQ20" s="602">
        <v>11037532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3570</v>
      </c>
      <c r="S21" s="594"/>
      <c r="T21" s="594"/>
      <c r="U21" s="594"/>
      <c r="V21" s="594"/>
      <c r="W21" s="594"/>
      <c r="X21" s="594"/>
      <c r="Y21" s="595"/>
      <c r="Z21" s="596">
        <v>0</v>
      </c>
      <c r="AA21" s="596"/>
      <c r="AB21" s="596"/>
      <c r="AC21" s="596"/>
      <c r="AD21" s="597">
        <v>3570</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3274</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93476</v>
      </c>
      <c r="S22" s="594"/>
      <c r="T22" s="594"/>
      <c r="U22" s="594"/>
      <c r="V22" s="594"/>
      <c r="W22" s="594"/>
      <c r="X22" s="594"/>
      <c r="Y22" s="595"/>
      <c r="Z22" s="596">
        <v>0.5</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184223</v>
      </c>
      <c r="S23" s="594"/>
      <c r="T23" s="594"/>
      <c r="U23" s="594"/>
      <c r="V23" s="594"/>
      <c r="W23" s="594"/>
      <c r="X23" s="594"/>
      <c r="Y23" s="595"/>
      <c r="Z23" s="596">
        <v>1.1000000000000001</v>
      </c>
      <c r="AA23" s="596"/>
      <c r="AB23" s="596"/>
      <c r="AC23" s="596"/>
      <c r="AD23" s="597">
        <v>15506</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93855</v>
      </c>
      <c r="BH23" s="594"/>
      <c r="BI23" s="594"/>
      <c r="BJ23" s="594"/>
      <c r="BK23" s="594"/>
      <c r="BL23" s="594"/>
      <c r="BM23" s="594"/>
      <c r="BN23" s="595"/>
      <c r="BO23" s="596">
        <v>4.2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70668</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7222512</v>
      </c>
      <c r="CS24" s="583"/>
      <c r="CT24" s="583"/>
      <c r="CU24" s="583"/>
      <c r="CV24" s="583"/>
      <c r="CW24" s="583"/>
      <c r="CX24" s="583"/>
      <c r="CY24" s="584"/>
      <c r="CZ24" s="622">
        <v>41.6</v>
      </c>
      <c r="DA24" s="623"/>
      <c r="DB24" s="623"/>
      <c r="DC24" s="624"/>
      <c r="DD24" s="621">
        <v>5038468</v>
      </c>
      <c r="DE24" s="583"/>
      <c r="DF24" s="583"/>
      <c r="DG24" s="583"/>
      <c r="DH24" s="583"/>
      <c r="DI24" s="583"/>
      <c r="DJ24" s="583"/>
      <c r="DK24" s="584"/>
      <c r="DL24" s="621">
        <v>4940675</v>
      </c>
      <c r="DM24" s="583"/>
      <c r="DN24" s="583"/>
      <c r="DO24" s="583"/>
      <c r="DP24" s="583"/>
      <c r="DQ24" s="583"/>
      <c r="DR24" s="583"/>
      <c r="DS24" s="583"/>
      <c r="DT24" s="583"/>
      <c r="DU24" s="583"/>
      <c r="DV24" s="584"/>
      <c r="DW24" s="587">
        <v>50.4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1973525</v>
      </c>
      <c r="S25" s="594"/>
      <c r="T25" s="594"/>
      <c r="U25" s="594"/>
      <c r="V25" s="594"/>
      <c r="W25" s="594"/>
      <c r="X25" s="594"/>
      <c r="Y25" s="595"/>
      <c r="Z25" s="596">
        <v>11.2</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2097866</v>
      </c>
      <c r="CS25" s="625"/>
      <c r="CT25" s="625"/>
      <c r="CU25" s="625"/>
      <c r="CV25" s="625"/>
      <c r="CW25" s="625"/>
      <c r="CX25" s="625"/>
      <c r="CY25" s="626"/>
      <c r="CZ25" s="627">
        <v>12.1</v>
      </c>
      <c r="DA25" s="628"/>
      <c r="DB25" s="628"/>
      <c r="DC25" s="629"/>
      <c r="DD25" s="602">
        <v>1886954</v>
      </c>
      <c r="DE25" s="625"/>
      <c r="DF25" s="625"/>
      <c r="DG25" s="625"/>
      <c r="DH25" s="625"/>
      <c r="DI25" s="625"/>
      <c r="DJ25" s="625"/>
      <c r="DK25" s="626"/>
      <c r="DL25" s="602">
        <v>1817140</v>
      </c>
      <c r="DM25" s="625"/>
      <c r="DN25" s="625"/>
      <c r="DO25" s="625"/>
      <c r="DP25" s="625"/>
      <c r="DQ25" s="625"/>
      <c r="DR25" s="625"/>
      <c r="DS25" s="625"/>
      <c r="DT25" s="625"/>
      <c r="DU25" s="625"/>
      <c r="DV25" s="626"/>
      <c r="DW25" s="598">
        <v>18.5</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1286474</v>
      </c>
      <c r="CS26" s="594"/>
      <c r="CT26" s="594"/>
      <c r="CU26" s="594"/>
      <c r="CV26" s="594"/>
      <c r="CW26" s="594"/>
      <c r="CX26" s="594"/>
      <c r="CY26" s="595"/>
      <c r="CZ26" s="627">
        <v>7.4</v>
      </c>
      <c r="DA26" s="628"/>
      <c r="DB26" s="628"/>
      <c r="DC26" s="629"/>
      <c r="DD26" s="602">
        <v>1120019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1119629</v>
      </c>
      <c r="S27" s="594"/>
      <c r="T27" s="594"/>
      <c r="U27" s="594"/>
      <c r="V27" s="594"/>
      <c r="W27" s="594"/>
      <c r="X27" s="594"/>
      <c r="Y27" s="595"/>
      <c r="Z27" s="596">
        <v>6.4</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2240163</v>
      </c>
      <c r="BH27" s="594"/>
      <c r="BI27" s="594"/>
      <c r="BJ27" s="594"/>
      <c r="BK27" s="594"/>
      <c r="BL27" s="594"/>
      <c r="BM27" s="594"/>
      <c r="BN27" s="595"/>
      <c r="BO27" s="596">
        <v>100</v>
      </c>
      <c r="BP27" s="596"/>
      <c r="BQ27" s="596"/>
      <c r="BR27" s="596"/>
      <c r="BS27" s="602">
        <v>63650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2373690</v>
      </c>
      <c r="CS27" s="625"/>
      <c r="CT27" s="625"/>
      <c r="CU27" s="625"/>
      <c r="CV27" s="625"/>
      <c r="CW27" s="625"/>
      <c r="CX27" s="625"/>
      <c r="CY27" s="626"/>
      <c r="CZ27" s="627">
        <v>13.7</v>
      </c>
      <c r="DA27" s="628"/>
      <c r="DB27" s="628"/>
      <c r="DC27" s="629"/>
      <c r="DD27" s="602">
        <v>563005</v>
      </c>
      <c r="DE27" s="625"/>
      <c r="DF27" s="625"/>
      <c r="DG27" s="625"/>
      <c r="DH27" s="625"/>
      <c r="DI27" s="625"/>
      <c r="DJ27" s="625"/>
      <c r="DK27" s="626"/>
      <c r="DL27" s="602">
        <v>535026</v>
      </c>
      <c r="DM27" s="625"/>
      <c r="DN27" s="625"/>
      <c r="DO27" s="625"/>
      <c r="DP27" s="625"/>
      <c r="DQ27" s="625"/>
      <c r="DR27" s="625"/>
      <c r="DS27" s="625"/>
      <c r="DT27" s="625"/>
      <c r="DU27" s="625"/>
      <c r="DV27" s="626"/>
      <c r="DW27" s="598">
        <v>5.5</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63919</v>
      </c>
      <c r="S28" s="594"/>
      <c r="T28" s="594"/>
      <c r="U28" s="594"/>
      <c r="V28" s="594"/>
      <c r="W28" s="594"/>
      <c r="X28" s="594"/>
      <c r="Y28" s="595"/>
      <c r="Z28" s="596">
        <v>0.4</v>
      </c>
      <c r="AA28" s="596"/>
      <c r="AB28" s="596"/>
      <c r="AC28" s="596"/>
      <c r="AD28" s="597">
        <v>24339</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2750956</v>
      </c>
      <c r="CS28" s="594"/>
      <c r="CT28" s="594"/>
      <c r="CU28" s="594"/>
      <c r="CV28" s="594"/>
      <c r="CW28" s="594"/>
      <c r="CX28" s="594"/>
      <c r="CY28" s="595"/>
      <c r="CZ28" s="627">
        <v>15.9</v>
      </c>
      <c r="DA28" s="628"/>
      <c r="DB28" s="628"/>
      <c r="DC28" s="629"/>
      <c r="DD28" s="602">
        <v>2588509</v>
      </c>
      <c r="DE28" s="594"/>
      <c r="DF28" s="594"/>
      <c r="DG28" s="594"/>
      <c r="DH28" s="594"/>
      <c r="DI28" s="594"/>
      <c r="DJ28" s="594"/>
      <c r="DK28" s="595"/>
      <c r="DL28" s="602">
        <v>2588509</v>
      </c>
      <c r="DM28" s="594"/>
      <c r="DN28" s="594"/>
      <c r="DO28" s="594"/>
      <c r="DP28" s="594"/>
      <c r="DQ28" s="594"/>
      <c r="DR28" s="594"/>
      <c r="DS28" s="594"/>
      <c r="DT28" s="594"/>
      <c r="DU28" s="594"/>
      <c r="DV28" s="595"/>
      <c r="DW28" s="598">
        <v>26.4</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8850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2749223</v>
      </c>
      <c r="CS29" s="625"/>
      <c r="CT29" s="625"/>
      <c r="CU29" s="625"/>
      <c r="CV29" s="625"/>
      <c r="CW29" s="625"/>
      <c r="CX29" s="625"/>
      <c r="CY29" s="626"/>
      <c r="CZ29" s="627">
        <v>15.9</v>
      </c>
      <c r="DA29" s="628"/>
      <c r="DB29" s="628"/>
      <c r="DC29" s="629"/>
      <c r="DD29" s="602">
        <v>2586776</v>
      </c>
      <c r="DE29" s="625"/>
      <c r="DF29" s="625"/>
      <c r="DG29" s="625"/>
      <c r="DH29" s="625"/>
      <c r="DI29" s="625"/>
      <c r="DJ29" s="625"/>
      <c r="DK29" s="626"/>
      <c r="DL29" s="602">
        <v>2586776</v>
      </c>
      <c r="DM29" s="625"/>
      <c r="DN29" s="625"/>
      <c r="DO29" s="625"/>
      <c r="DP29" s="625"/>
      <c r="DQ29" s="625"/>
      <c r="DR29" s="625"/>
      <c r="DS29" s="625"/>
      <c r="DT29" s="625"/>
      <c r="DU29" s="625"/>
      <c r="DV29" s="626"/>
      <c r="DW29" s="598">
        <v>26.4</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58373</v>
      </c>
      <c r="S30" s="594"/>
      <c r="T30" s="594"/>
      <c r="U30" s="594"/>
      <c r="V30" s="594"/>
      <c r="W30" s="594"/>
      <c r="X30" s="594"/>
      <c r="Y30" s="595"/>
      <c r="Z30" s="596">
        <v>0.3</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98.8</v>
      </c>
      <c r="BH30" s="652"/>
      <c r="BI30" s="652"/>
      <c r="BJ30" s="652"/>
      <c r="BK30" s="652"/>
      <c r="BL30" s="652"/>
      <c r="BM30" s="588">
        <v>94.5</v>
      </c>
      <c r="BN30" s="652"/>
      <c r="BO30" s="652"/>
      <c r="BP30" s="652"/>
      <c r="BQ30" s="653"/>
      <c r="BR30" s="651">
        <v>98.7</v>
      </c>
      <c r="BS30" s="652"/>
      <c r="BT30" s="652"/>
      <c r="BU30" s="652"/>
      <c r="BV30" s="652"/>
      <c r="BW30" s="652"/>
      <c r="BX30" s="588">
        <v>93.7</v>
      </c>
      <c r="BY30" s="652"/>
      <c r="BZ30" s="652"/>
      <c r="CA30" s="652"/>
      <c r="CB30" s="653"/>
      <c r="CD30" s="656"/>
      <c r="CE30" s="657"/>
      <c r="CF30" s="607" t="s">
        <v>292</v>
      </c>
      <c r="CG30" s="608"/>
      <c r="CH30" s="608"/>
      <c r="CI30" s="608"/>
      <c r="CJ30" s="608"/>
      <c r="CK30" s="608"/>
      <c r="CL30" s="608"/>
      <c r="CM30" s="608"/>
      <c r="CN30" s="608"/>
      <c r="CO30" s="608"/>
      <c r="CP30" s="608"/>
      <c r="CQ30" s="609"/>
      <c r="CR30" s="593">
        <v>2474783</v>
      </c>
      <c r="CS30" s="594"/>
      <c r="CT30" s="594"/>
      <c r="CU30" s="594"/>
      <c r="CV30" s="594"/>
      <c r="CW30" s="594"/>
      <c r="CX30" s="594"/>
      <c r="CY30" s="595"/>
      <c r="CZ30" s="627">
        <v>14.3</v>
      </c>
      <c r="DA30" s="628"/>
      <c r="DB30" s="628"/>
      <c r="DC30" s="629"/>
      <c r="DD30" s="602">
        <v>2328891</v>
      </c>
      <c r="DE30" s="594"/>
      <c r="DF30" s="594"/>
      <c r="DG30" s="594"/>
      <c r="DH30" s="594"/>
      <c r="DI30" s="594"/>
      <c r="DJ30" s="594"/>
      <c r="DK30" s="595"/>
      <c r="DL30" s="602">
        <v>2328891</v>
      </c>
      <c r="DM30" s="594"/>
      <c r="DN30" s="594"/>
      <c r="DO30" s="594"/>
      <c r="DP30" s="594"/>
      <c r="DQ30" s="594"/>
      <c r="DR30" s="594"/>
      <c r="DS30" s="594"/>
      <c r="DT30" s="594"/>
      <c r="DU30" s="594"/>
      <c r="DV30" s="595"/>
      <c r="DW30" s="598">
        <v>23.7</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399439</v>
      </c>
      <c r="S31" s="594"/>
      <c r="T31" s="594"/>
      <c r="U31" s="594"/>
      <c r="V31" s="594"/>
      <c r="W31" s="594"/>
      <c r="X31" s="594"/>
      <c r="Y31" s="595"/>
      <c r="Z31" s="596">
        <v>2.2999999999999998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97.4</v>
      </c>
      <c r="BN31" s="649"/>
      <c r="BO31" s="649"/>
      <c r="BP31" s="649"/>
      <c r="BQ31" s="650"/>
      <c r="BR31" s="648">
        <v>99.1</v>
      </c>
      <c r="BS31" s="625"/>
      <c r="BT31" s="625"/>
      <c r="BU31" s="625"/>
      <c r="BV31" s="625"/>
      <c r="BW31" s="625"/>
      <c r="BX31" s="599">
        <v>97.3</v>
      </c>
      <c r="BY31" s="649"/>
      <c r="BZ31" s="649"/>
      <c r="CA31" s="649"/>
      <c r="CB31" s="650"/>
      <c r="CD31" s="656"/>
      <c r="CE31" s="657"/>
      <c r="CF31" s="607" t="s">
        <v>296</v>
      </c>
      <c r="CG31" s="608"/>
      <c r="CH31" s="608"/>
      <c r="CI31" s="608"/>
      <c r="CJ31" s="608"/>
      <c r="CK31" s="608"/>
      <c r="CL31" s="608"/>
      <c r="CM31" s="608"/>
      <c r="CN31" s="608"/>
      <c r="CO31" s="608"/>
      <c r="CP31" s="608"/>
      <c r="CQ31" s="609"/>
      <c r="CR31" s="593">
        <v>274440</v>
      </c>
      <c r="CS31" s="625"/>
      <c r="CT31" s="625"/>
      <c r="CU31" s="625"/>
      <c r="CV31" s="625"/>
      <c r="CW31" s="625"/>
      <c r="CX31" s="625"/>
      <c r="CY31" s="626"/>
      <c r="CZ31" s="627">
        <v>1.6</v>
      </c>
      <c r="DA31" s="628"/>
      <c r="DB31" s="628"/>
      <c r="DC31" s="629"/>
      <c r="DD31" s="602">
        <v>257885</v>
      </c>
      <c r="DE31" s="625"/>
      <c r="DF31" s="625"/>
      <c r="DG31" s="625"/>
      <c r="DH31" s="625"/>
      <c r="DI31" s="625"/>
      <c r="DJ31" s="625"/>
      <c r="DK31" s="626"/>
      <c r="DL31" s="602">
        <v>257885</v>
      </c>
      <c r="DM31" s="625"/>
      <c r="DN31" s="625"/>
      <c r="DO31" s="625"/>
      <c r="DP31" s="625"/>
      <c r="DQ31" s="625"/>
      <c r="DR31" s="625"/>
      <c r="DS31" s="625"/>
      <c r="DT31" s="625"/>
      <c r="DU31" s="625"/>
      <c r="DV31" s="626"/>
      <c r="DW31" s="598">
        <v>2.6</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816640</v>
      </c>
      <c r="S32" s="594"/>
      <c r="T32" s="594"/>
      <c r="U32" s="594"/>
      <c r="V32" s="594"/>
      <c r="W32" s="594"/>
      <c r="X32" s="594"/>
      <c r="Y32" s="595"/>
      <c r="Z32" s="596">
        <v>4.7</v>
      </c>
      <c r="AA32" s="596"/>
      <c r="AB32" s="596"/>
      <c r="AC32" s="596"/>
      <c r="AD32" s="597">
        <v>64</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98.2</v>
      </c>
      <c r="BH32" s="661"/>
      <c r="BI32" s="661"/>
      <c r="BJ32" s="661"/>
      <c r="BK32" s="661"/>
      <c r="BL32" s="661"/>
      <c r="BM32" s="662">
        <v>90.5</v>
      </c>
      <c r="BN32" s="661"/>
      <c r="BO32" s="661"/>
      <c r="BP32" s="661"/>
      <c r="BQ32" s="663"/>
      <c r="BR32" s="660">
        <v>98</v>
      </c>
      <c r="BS32" s="661"/>
      <c r="BT32" s="661"/>
      <c r="BU32" s="661"/>
      <c r="BV32" s="661"/>
      <c r="BW32" s="661"/>
      <c r="BX32" s="662">
        <v>88.8</v>
      </c>
      <c r="BY32" s="661"/>
      <c r="BZ32" s="661"/>
      <c r="CA32" s="661"/>
      <c r="CB32" s="663"/>
      <c r="CD32" s="658"/>
      <c r="CE32" s="659"/>
      <c r="CF32" s="607" t="s">
        <v>299</v>
      </c>
      <c r="CG32" s="608"/>
      <c r="CH32" s="608"/>
      <c r="CI32" s="608"/>
      <c r="CJ32" s="608"/>
      <c r="CK32" s="608"/>
      <c r="CL32" s="608"/>
      <c r="CM32" s="608"/>
      <c r="CN32" s="608"/>
      <c r="CO32" s="608"/>
      <c r="CP32" s="608"/>
      <c r="CQ32" s="609"/>
      <c r="CR32" s="593">
        <v>1733</v>
      </c>
      <c r="CS32" s="594"/>
      <c r="CT32" s="594"/>
      <c r="CU32" s="594"/>
      <c r="CV32" s="594"/>
      <c r="CW32" s="594"/>
      <c r="CX32" s="594"/>
      <c r="CY32" s="595"/>
      <c r="CZ32" s="627">
        <v>0</v>
      </c>
      <c r="DA32" s="628"/>
      <c r="DB32" s="628"/>
      <c r="DC32" s="629"/>
      <c r="DD32" s="602">
        <v>1733</v>
      </c>
      <c r="DE32" s="594"/>
      <c r="DF32" s="594"/>
      <c r="DG32" s="594"/>
      <c r="DH32" s="594"/>
      <c r="DI32" s="594"/>
      <c r="DJ32" s="594"/>
      <c r="DK32" s="595"/>
      <c r="DL32" s="602">
        <v>1733</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2645943</v>
      </c>
      <c r="S33" s="594"/>
      <c r="T33" s="594"/>
      <c r="U33" s="594"/>
      <c r="V33" s="594"/>
      <c r="W33" s="594"/>
      <c r="X33" s="594"/>
      <c r="Y33" s="595"/>
      <c r="Z33" s="596">
        <v>15.1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8145700</v>
      </c>
      <c r="CS33" s="625"/>
      <c r="CT33" s="625"/>
      <c r="CU33" s="625"/>
      <c r="CV33" s="625"/>
      <c r="CW33" s="625"/>
      <c r="CX33" s="625"/>
      <c r="CY33" s="626"/>
      <c r="CZ33" s="627">
        <v>47</v>
      </c>
      <c r="DA33" s="628"/>
      <c r="DB33" s="628"/>
      <c r="DC33" s="629"/>
      <c r="DD33" s="602">
        <v>5712485</v>
      </c>
      <c r="DE33" s="625"/>
      <c r="DF33" s="625"/>
      <c r="DG33" s="625"/>
      <c r="DH33" s="625"/>
      <c r="DI33" s="625"/>
      <c r="DJ33" s="625"/>
      <c r="DK33" s="626"/>
      <c r="DL33" s="602">
        <v>3269292</v>
      </c>
      <c r="DM33" s="625"/>
      <c r="DN33" s="625"/>
      <c r="DO33" s="625"/>
      <c r="DP33" s="625"/>
      <c r="DQ33" s="625"/>
      <c r="DR33" s="625"/>
      <c r="DS33" s="625"/>
      <c r="DT33" s="625"/>
      <c r="DU33" s="625"/>
      <c r="DV33" s="626"/>
      <c r="DW33" s="598">
        <v>33.299999999999997</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1607732</v>
      </c>
      <c r="CS34" s="594"/>
      <c r="CT34" s="594"/>
      <c r="CU34" s="594"/>
      <c r="CV34" s="594"/>
      <c r="CW34" s="594"/>
      <c r="CX34" s="594"/>
      <c r="CY34" s="595"/>
      <c r="CZ34" s="627">
        <v>9.3000000000000007</v>
      </c>
      <c r="DA34" s="628"/>
      <c r="DB34" s="628"/>
      <c r="DC34" s="629"/>
      <c r="DD34" s="602">
        <v>1275768</v>
      </c>
      <c r="DE34" s="594"/>
      <c r="DF34" s="594"/>
      <c r="DG34" s="594"/>
      <c r="DH34" s="594"/>
      <c r="DI34" s="594"/>
      <c r="DJ34" s="594"/>
      <c r="DK34" s="595"/>
      <c r="DL34" s="602">
        <v>953443</v>
      </c>
      <c r="DM34" s="594"/>
      <c r="DN34" s="594"/>
      <c r="DO34" s="594"/>
      <c r="DP34" s="594"/>
      <c r="DQ34" s="594"/>
      <c r="DR34" s="594"/>
      <c r="DS34" s="594"/>
      <c r="DT34" s="594"/>
      <c r="DU34" s="594"/>
      <c r="DV34" s="595"/>
      <c r="DW34" s="598">
        <v>9.6999999999999993</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530543</v>
      </c>
      <c r="S35" s="594"/>
      <c r="T35" s="594"/>
      <c r="U35" s="594"/>
      <c r="V35" s="594"/>
      <c r="W35" s="594"/>
      <c r="X35" s="594"/>
      <c r="Y35" s="595"/>
      <c r="Z35" s="596">
        <v>3</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2704401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2984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579114</v>
      </c>
      <c r="CS35" s="625"/>
      <c r="CT35" s="625"/>
      <c r="CU35" s="625"/>
      <c r="CV35" s="625"/>
      <c r="CW35" s="625"/>
      <c r="CX35" s="625"/>
      <c r="CY35" s="626"/>
      <c r="CZ35" s="627">
        <v>3.3</v>
      </c>
      <c r="DA35" s="628"/>
      <c r="DB35" s="628"/>
      <c r="DC35" s="629"/>
      <c r="DD35" s="602">
        <v>511924</v>
      </c>
      <c r="DE35" s="625"/>
      <c r="DF35" s="625"/>
      <c r="DG35" s="625"/>
      <c r="DH35" s="625"/>
      <c r="DI35" s="625"/>
      <c r="DJ35" s="625"/>
      <c r="DK35" s="626"/>
      <c r="DL35" s="602">
        <v>412582</v>
      </c>
      <c r="DM35" s="625"/>
      <c r="DN35" s="625"/>
      <c r="DO35" s="625"/>
      <c r="DP35" s="625"/>
      <c r="DQ35" s="625"/>
      <c r="DR35" s="625"/>
      <c r="DS35" s="625"/>
      <c r="DT35" s="625"/>
      <c r="DU35" s="625"/>
      <c r="DV35" s="626"/>
      <c r="DW35" s="598">
        <v>4.2</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17543508</v>
      </c>
      <c r="S36" s="666"/>
      <c r="T36" s="666"/>
      <c r="U36" s="666"/>
      <c r="V36" s="666"/>
      <c r="W36" s="666"/>
      <c r="X36" s="666"/>
      <c r="Y36" s="667"/>
      <c r="Z36" s="668">
        <v>100</v>
      </c>
      <c r="AA36" s="668"/>
      <c r="AB36" s="668"/>
      <c r="AC36" s="668"/>
      <c r="AD36" s="669">
        <v>9281645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1154041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-139978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3673910</v>
      </c>
      <c r="CS36" s="594"/>
      <c r="CT36" s="594"/>
      <c r="CU36" s="594"/>
      <c r="CV36" s="594"/>
      <c r="CW36" s="594"/>
      <c r="CX36" s="594"/>
      <c r="CY36" s="595"/>
      <c r="CZ36" s="627">
        <v>21.2</v>
      </c>
      <c r="DA36" s="628"/>
      <c r="DB36" s="628"/>
      <c r="DC36" s="629"/>
      <c r="DD36" s="602">
        <v>2283378</v>
      </c>
      <c r="DE36" s="594"/>
      <c r="DF36" s="594"/>
      <c r="DG36" s="594"/>
      <c r="DH36" s="594"/>
      <c r="DI36" s="594"/>
      <c r="DJ36" s="594"/>
      <c r="DK36" s="595"/>
      <c r="DL36" s="602">
        <v>871756</v>
      </c>
      <c r="DM36" s="594"/>
      <c r="DN36" s="594"/>
      <c r="DO36" s="594"/>
      <c r="DP36" s="594"/>
      <c r="DQ36" s="594"/>
      <c r="DR36" s="594"/>
      <c r="DS36" s="594"/>
      <c r="DT36" s="594"/>
      <c r="DU36" s="594"/>
      <c r="DV36" s="595"/>
      <c r="DW36" s="598">
        <v>8.9</v>
      </c>
      <c r="DX36" s="619"/>
      <c r="DY36" s="619"/>
      <c r="DZ36" s="619"/>
      <c r="EA36" s="619"/>
      <c r="EB36" s="619"/>
      <c r="EC36" s="620"/>
    </row>
    <row r="37" spans="2:133" ht="11.25" customHeight="1">
      <c r="AQ37" s="672" t="s">
        <v>314</v>
      </c>
      <c r="AR37" s="673"/>
      <c r="AS37" s="673"/>
      <c r="AT37" s="673"/>
      <c r="AU37" s="673"/>
      <c r="AV37" s="673"/>
      <c r="AW37" s="673"/>
      <c r="AX37" s="673"/>
      <c r="AY37" s="674"/>
      <c r="AZ37" s="593">
        <v>307000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3854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1746041</v>
      </c>
      <c r="CS37" s="625"/>
      <c r="CT37" s="625"/>
      <c r="CU37" s="625"/>
      <c r="CV37" s="625"/>
      <c r="CW37" s="625"/>
      <c r="CX37" s="625"/>
      <c r="CY37" s="626"/>
      <c r="CZ37" s="627">
        <v>10.1</v>
      </c>
      <c r="DA37" s="628"/>
      <c r="DB37" s="628"/>
      <c r="DC37" s="629"/>
      <c r="DD37" s="602">
        <v>922267</v>
      </c>
      <c r="DE37" s="625"/>
      <c r="DF37" s="625"/>
      <c r="DG37" s="625"/>
      <c r="DH37" s="625"/>
      <c r="DI37" s="625"/>
      <c r="DJ37" s="625"/>
      <c r="DK37" s="626"/>
      <c r="DL37" s="602">
        <v>574807</v>
      </c>
      <c r="DM37" s="625"/>
      <c r="DN37" s="625"/>
      <c r="DO37" s="625"/>
      <c r="DP37" s="625"/>
      <c r="DQ37" s="625"/>
      <c r="DR37" s="625"/>
      <c r="DS37" s="625"/>
      <c r="DT37" s="625"/>
      <c r="DU37" s="625"/>
      <c r="DV37" s="626"/>
      <c r="DW37" s="598">
        <v>5.9</v>
      </c>
      <c r="DX37" s="619"/>
      <c r="DY37" s="619"/>
      <c r="DZ37" s="619"/>
      <c r="EA37" s="619"/>
      <c r="EB37" s="619"/>
      <c r="EC37" s="620"/>
    </row>
    <row r="38" spans="2:133" ht="11.25" customHeight="1">
      <c r="AQ38" s="672" t="s">
        <v>317</v>
      </c>
      <c r="AR38" s="673"/>
      <c r="AS38" s="673"/>
      <c r="AT38" s="673"/>
      <c r="AU38" s="673"/>
      <c r="AV38" s="673"/>
      <c r="AW38" s="673"/>
      <c r="AX38" s="673"/>
      <c r="AY38" s="674"/>
      <c r="AZ38" s="593">
        <v>63087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6466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1487273</v>
      </c>
      <c r="CS38" s="594"/>
      <c r="CT38" s="594"/>
      <c r="CU38" s="594"/>
      <c r="CV38" s="594"/>
      <c r="CW38" s="594"/>
      <c r="CX38" s="594"/>
      <c r="CY38" s="595"/>
      <c r="CZ38" s="627">
        <v>8.6</v>
      </c>
      <c r="DA38" s="628"/>
      <c r="DB38" s="628"/>
      <c r="DC38" s="629"/>
      <c r="DD38" s="602">
        <v>1301995</v>
      </c>
      <c r="DE38" s="594"/>
      <c r="DF38" s="594"/>
      <c r="DG38" s="594"/>
      <c r="DH38" s="594"/>
      <c r="DI38" s="594"/>
      <c r="DJ38" s="594"/>
      <c r="DK38" s="595"/>
      <c r="DL38" s="602">
        <v>1031511</v>
      </c>
      <c r="DM38" s="594"/>
      <c r="DN38" s="594"/>
      <c r="DO38" s="594"/>
      <c r="DP38" s="594"/>
      <c r="DQ38" s="594"/>
      <c r="DR38" s="594"/>
      <c r="DS38" s="594"/>
      <c r="DT38" s="594"/>
      <c r="DU38" s="594"/>
      <c r="DV38" s="595"/>
      <c r="DW38" s="598">
        <v>10.5</v>
      </c>
      <c r="DX38" s="619"/>
      <c r="DY38" s="619"/>
      <c r="DZ38" s="619"/>
      <c r="EA38" s="619"/>
      <c r="EB38" s="619"/>
      <c r="EC38" s="620"/>
    </row>
    <row r="39" spans="2:133" ht="11.25" customHeight="1">
      <c r="AQ39" s="672" t="s">
        <v>320</v>
      </c>
      <c r="AR39" s="673"/>
      <c r="AS39" s="673"/>
      <c r="AT39" s="673"/>
      <c r="AU39" s="673"/>
      <c r="AV39" s="673"/>
      <c r="AW39" s="673"/>
      <c r="AX39" s="673"/>
      <c r="AY39" s="674"/>
      <c r="AZ39" s="593">
        <v>4233</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9271</v>
      </c>
      <c r="CS39" s="625"/>
      <c r="CT39" s="625"/>
      <c r="CU39" s="625"/>
      <c r="CV39" s="625"/>
      <c r="CW39" s="625"/>
      <c r="CX39" s="625"/>
      <c r="CY39" s="626"/>
      <c r="CZ39" s="627">
        <v>0.1</v>
      </c>
      <c r="DA39" s="628"/>
      <c r="DB39" s="628"/>
      <c r="DC39" s="629"/>
      <c r="DD39" s="602">
        <v>1000</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329267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788400</v>
      </c>
      <c r="CS40" s="594"/>
      <c r="CT40" s="594"/>
      <c r="CU40" s="594"/>
      <c r="CV40" s="594"/>
      <c r="CW40" s="594"/>
      <c r="CX40" s="594"/>
      <c r="CY40" s="595"/>
      <c r="CZ40" s="627">
        <v>4.5</v>
      </c>
      <c r="DA40" s="628"/>
      <c r="DB40" s="628"/>
      <c r="DC40" s="629"/>
      <c r="DD40" s="602">
        <v>338420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846773</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358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1973932</v>
      </c>
      <c r="CS42" s="594"/>
      <c r="CT42" s="594"/>
      <c r="CU42" s="594"/>
      <c r="CV42" s="594"/>
      <c r="CW42" s="594"/>
      <c r="CX42" s="594"/>
      <c r="CY42" s="595"/>
      <c r="CZ42" s="627">
        <v>11.4</v>
      </c>
      <c r="DA42" s="676"/>
      <c r="DB42" s="676"/>
      <c r="DC42" s="677"/>
      <c r="DD42" s="602">
        <v>286579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45656</v>
      </c>
      <c r="CS43" s="625"/>
      <c r="CT43" s="625"/>
      <c r="CU43" s="625"/>
      <c r="CV43" s="625"/>
      <c r="CW43" s="625"/>
      <c r="CX43" s="625"/>
      <c r="CY43" s="626"/>
      <c r="CZ43" s="627">
        <v>0.3</v>
      </c>
      <c r="DA43" s="628"/>
      <c r="DB43" s="628"/>
      <c r="DC43" s="629"/>
      <c r="DD43" s="602">
        <v>45424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1906799</v>
      </c>
      <c r="CS44" s="594"/>
      <c r="CT44" s="594"/>
      <c r="CU44" s="594"/>
      <c r="CV44" s="594"/>
      <c r="CW44" s="594"/>
      <c r="CX44" s="594"/>
      <c r="CY44" s="595"/>
      <c r="CZ44" s="627">
        <v>11</v>
      </c>
      <c r="DA44" s="676"/>
      <c r="DB44" s="676"/>
      <c r="DC44" s="677"/>
      <c r="DD44" s="602">
        <v>277464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1007275</v>
      </c>
      <c r="CS45" s="625"/>
      <c r="CT45" s="625"/>
      <c r="CU45" s="625"/>
      <c r="CV45" s="625"/>
      <c r="CW45" s="625"/>
      <c r="CX45" s="625"/>
      <c r="CY45" s="626"/>
      <c r="CZ45" s="627">
        <v>5.8</v>
      </c>
      <c r="DA45" s="628"/>
      <c r="DB45" s="628"/>
      <c r="DC45" s="629"/>
      <c r="DD45" s="602">
        <v>79039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723106</v>
      </c>
      <c r="CS46" s="594"/>
      <c r="CT46" s="594"/>
      <c r="CU46" s="594"/>
      <c r="CV46" s="594"/>
      <c r="CW46" s="594"/>
      <c r="CX46" s="594"/>
      <c r="CY46" s="595"/>
      <c r="CZ46" s="627">
        <v>4.2</v>
      </c>
      <c r="DA46" s="676"/>
      <c r="DB46" s="676"/>
      <c r="DC46" s="677"/>
      <c r="DD46" s="602">
        <v>187674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67133</v>
      </c>
      <c r="CS47" s="625"/>
      <c r="CT47" s="625"/>
      <c r="CU47" s="625"/>
      <c r="CV47" s="625"/>
      <c r="CW47" s="625"/>
      <c r="CX47" s="625"/>
      <c r="CY47" s="626"/>
      <c r="CZ47" s="627">
        <v>0.4</v>
      </c>
      <c r="DA47" s="628"/>
      <c r="DB47" s="628"/>
      <c r="DC47" s="629"/>
      <c r="DD47" s="602">
        <v>9115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17342144</v>
      </c>
      <c r="CS49" s="661"/>
      <c r="CT49" s="661"/>
      <c r="CU49" s="661"/>
      <c r="CV49" s="661"/>
      <c r="CW49" s="661"/>
      <c r="CX49" s="661"/>
      <c r="CY49" s="688"/>
      <c r="CZ49" s="689">
        <v>100</v>
      </c>
      <c r="DA49" s="690"/>
      <c r="DB49" s="690"/>
      <c r="DC49" s="691"/>
      <c r="DD49" s="692">
        <v>11037532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17544</v>
      </c>
      <c r="R7" s="723"/>
      <c r="S7" s="723"/>
      <c r="T7" s="723"/>
      <c r="U7" s="723"/>
      <c r="V7" s="723">
        <v>17342</v>
      </c>
      <c r="W7" s="723"/>
      <c r="X7" s="723"/>
      <c r="Y7" s="723"/>
      <c r="Z7" s="723"/>
      <c r="AA7" s="723">
        <v>201</v>
      </c>
      <c r="AB7" s="723"/>
      <c r="AC7" s="723"/>
      <c r="AD7" s="723"/>
      <c r="AE7" s="724"/>
      <c r="AF7" s="725">
        <v>190</v>
      </c>
      <c r="AG7" s="726"/>
      <c r="AH7" s="726"/>
      <c r="AI7" s="726"/>
      <c r="AJ7" s="727"/>
      <c r="AK7" s="762">
        <v>58</v>
      </c>
      <c r="AL7" s="763"/>
      <c r="AM7" s="763"/>
      <c r="AN7" s="763"/>
      <c r="AO7" s="763"/>
      <c r="AP7" s="763">
        <v>23270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559</v>
      </c>
      <c r="BT7" s="767"/>
      <c r="BU7" s="767"/>
      <c r="BV7" s="767"/>
      <c r="BW7" s="767"/>
      <c r="BX7" s="767"/>
      <c r="BY7" s="767"/>
      <c r="BZ7" s="767"/>
      <c r="CA7" s="767"/>
      <c r="CB7" s="767"/>
      <c r="CC7" s="767"/>
      <c r="CD7" s="767"/>
      <c r="CE7" s="767"/>
      <c r="CF7" s="767"/>
      <c r="CG7" s="768"/>
      <c r="CH7" s="759">
        <v>5</v>
      </c>
      <c r="CI7" s="760"/>
      <c r="CJ7" s="760"/>
      <c r="CK7" s="760"/>
      <c r="CL7" s="761"/>
      <c r="CM7" s="759">
        <v>39</v>
      </c>
      <c r="CN7" s="760"/>
      <c r="CO7" s="760"/>
      <c r="CP7" s="760"/>
      <c r="CQ7" s="761"/>
      <c r="CR7" s="759">
        <v>8</v>
      </c>
      <c r="CS7" s="760"/>
      <c r="CT7" s="760"/>
      <c r="CU7" s="760"/>
      <c r="CV7" s="761"/>
      <c r="CW7" s="759" t="s">
        <v>492</v>
      </c>
      <c r="CX7" s="760"/>
      <c r="CY7" s="760"/>
      <c r="CZ7" s="760"/>
      <c r="DA7" s="761"/>
      <c r="DB7" s="759" t="s">
        <v>492</v>
      </c>
      <c r="DC7" s="760"/>
      <c r="DD7" s="760"/>
      <c r="DE7" s="760"/>
      <c r="DF7" s="761"/>
      <c r="DG7" s="759" t="s">
        <v>492</v>
      </c>
      <c r="DH7" s="760"/>
      <c r="DI7" s="760"/>
      <c r="DJ7" s="760"/>
      <c r="DK7" s="761"/>
      <c r="DL7" s="759" t="s">
        <v>492</v>
      </c>
      <c r="DM7" s="760"/>
      <c r="DN7" s="760"/>
      <c r="DO7" s="760"/>
      <c r="DP7" s="761"/>
      <c r="DQ7" s="759" t="s">
        <v>492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17544</v>
      </c>
      <c r="R23" s="782"/>
      <c r="S23" s="782"/>
      <c r="T23" s="782"/>
      <c r="U23" s="782"/>
      <c r="V23" s="782">
        <v>17342</v>
      </c>
      <c r="W23" s="782"/>
      <c r="X23" s="782"/>
      <c r="Y23" s="782"/>
      <c r="Z23" s="782"/>
      <c r="AA23" s="782">
        <v>201</v>
      </c>
      <c r="AB23" s="782"/>
      <c r="AC23" s="782"/>
      <c r="AD23" s="782"/>
      <c r="AE23" s="783"/>
      <c r="AF23" s="784">
        <v>190</v>
      </c>
      <c r="AG23" s="782"/>
      <c r="AH23" s="782"/>
      <c r="AI23" s="782"/>
      <c r="AJ23" s="785"/>
      <c r="AK23" s="786"/>
      <c r="AL23" s="787"/>
      <c r="AM23" s="787"/>
      <c r="AN23" s="787"/>
      <c r="AO23" s="787"/>
      <c r="AP23" s="782">
        <v>23270</v>
      </c>
      <c r="AQ23" s="782"/>
      <c r="AR23" s="782"/>
      <c r="AS23" s="782"/>
      <c r="AT23" s="782"/>
      <c r="AU23" s="788"/>
      <c r="AV23" s="788"/>
      <c r="AW23" s="788"/>
      <c r="AX23" s="788"/>
      <c r="AY23" s="789"/>
      <c r="AZ23" s="797" t="s">
        <v>342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3321</v>
      </c>
      <c r="R28" s="811"/>
      <c r="S28" s="811"/>
      <c r="T28" s="811"/>
      <c r="U28" s="811"/>
      <c r="V28" s="811">
        <v>3318</v>
      </c>
      <c r="W28" s="811"/>
      <c r="X28" s="811"/>
      <c r="Y28" s="811"/>
      <c r="Z28" s="811"/>
      <c r="AA28" s="811">
        <v>3</v>
      </c>
      <c r="AB28" s="811"/>
      <c r="AC28" s="811"/>
      <c r="AD28" s="811"/>
      <c r="AE28" s="812"/>
      <c r="AF28" s="813">
        <v>3</v>
      </c>
      <c r="AG28" s="811"/>
      <c r="AH28" s="811"/>
      <c r="AI28" s="811"/>
      <c r="AJ28" s="814"/>
      <c r="AK28" s="815">
        <v>348</v>
      </c>
      <c r="AL28" s="806"/>
      <c r="AM28" s="806"/>
      <c r="AN28" s="806"/>
      <c r="AO28" s="806"/>
      <c r="AP28" s="806" t="s">
        <v>492</v>
      </c>
      <c r="AQ28" s="806"/>
      <c r="AR28" s="806"/>
      <c r="AS28" s="806"/>
      <c r="AT28" s="806"/>
      <c r="AU28" s="806" t="s">
        <v>492</v>
      </c>
      <c r="AV28" s="806"/>
      <c r="AW28" s="806"/>
      <c r="AX28" s="806"/>
      <c r="AY28" s="806"/>
      <c r="AZ28" s="807" t="s">
        <v>492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2280</v>
      </c>
      <c r="R29" s="747"/>
      <c r="S29" s="747"/>
      <c r="T29" s="747"/>
      <c r="U29" s="747"/>
      <c r="V29" s="747">
        <v>2233</v>
      </c>
      <c r="W29" s="747"/>
      <c r="X29" s="747"/>
      <c r="Y29" s="747"/>
      <c r="Z29" s="747"/>
      <c r="AA29" s="747">
        <v>47</v>
      </c>
      <c r="AB29" s="747"/>
      <c r="AC29" s="747"/>
      <c r="AD29" s="747"/>
      <c r="AE29" s="748"/>
      <c r="AF29" s="749">
        <v>47</v>
      </c>
      <c r="AG29" s="750"/>
      <c r="AH29" s="750"/>
      <c r="AI29" s="750"/>
      <c r="AJ29" s="751"/>
      <c r="AK29" s="818">
        <v>410</v>
      </c>
      <c r="AL29" s="819"/>
      <c r="AM29" s="819"/>
      <c r="AN29" s="819"/>
      <c r="AO29" s="819"/>
      <c r="AP29" s="819" t="s">
        <v>492</v>
      </c>
      <c r="AQ29" s="819"/>
      <c r="AR29" s="819"/>
      <c r="AS29" s="819"/>
      <c r="AT29" s="819"/>
      <c r="AU29" s="819" t="s">
        <v>492</v>
      </c>
      <c r="AV29" s="819"/>
      <c r="AW29" s="819"/>
      <c r="AX29" s="819"/>
      <c r="AY29" s="819"/>
      <c r="AZ29" s="820" t="s">
        <v>492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354</v>
      </c>
      <c r="R30" s="747"/>
      <c r="S30" s="747"/>
      <c r="T30" s="747"/>
      <c r="U30" s="747"/>
      <c r="V30" s="747">
        <v>354</v>
      </c>
      <c r="W30" s="747"/>
      <c r="X30" s="747"/>
      <c r="Y30" s="747"/>
      <c r="Z30" s="747"/>
      <c r="AA30" s="747">
        <v>0</v>
      </c>
      <c r="AB30" s="747"/>
      <c r="AC30" s="747"/>
      <c r="AD30" s="747"/>
      <c r="AE30" s="748"/>
      <c r="AF30" s="749">
        <v>0</v>
      </c>
      <c r="AG30" s="750"/>
      <c r="AH30" s="750"/>
      <c r="AI30" s="750"/>
      <c r="AJ30" s="751"/>
      <c r="AK30" s="818">
        <v>127</v>
      </c>
      <c r="AL30" s="819"/>
      <c r="AM30" s="819"/>
      <c r="AN30" s="819"/>
      <c r="AO30" s="819"/>
      <c r="AP30" s="819" t="s">
        <v>492</v>
      </c>
      <c r="AQ30" s="819"/>
      <c r="AR30" s="819"/>
      <c r="AS30" s="819"/>
      <c r="AT30" s="819"/>
      <c r="AU30" s="819" t="s">
        <v>492</v>
      </c>
      <c r="AV30" s="819"/>
      <c r="AW30" s="819"/>
      <c r="AX30" s="819"/>
      <c r="AY30" s="819"/>
      <c r="AZ30" s="820" t="s">
        <v>492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v>
      </c>
      <c r="R31" s="747"/>
      <c r="S31" s="747"/>
      <c r="T31" s="747"/>
      <c r="U31" s="747"/>
      <c r="V31" s="747">
        <v>2</v>
      </c>
      <c r="W31" s="747"/>
      <c r="X31" s="747"/>
      <c r="Y31" s="747"/>
      <c r="Z31" s="747"/>
      <c r="AA31" s="747" t="s">
        <v>551</v>
      </c>
      <c r="AB31" s="747"/>
      <c r="AC31" s="747"/>
      <c r="AD31" s="747"/>
      <c r="AE31" s="748"/>
      <c r="AF31" s="749" t="s">
        <v>384</v>
      </c>
      <c r="AG31" s="750"/>
      <c r="AH31" s="750"/>
      <c r="AI31" s="750"/>
      <c r="AJ31" s="751"/>
      <c r="AK31" s="818">
        <v>1</v>
      </c>
      <c r="AL31" s="819"/>
      <c r="AM31" s="819"/>
      <c r="AN31" s="819"/>
      <c r="AO31" s="819"/>
      <c r="AP31" s="819" t="s">
        <v>492</v>
      </c>
      <c r="AQ31" s="819"/>
      <c r="AR31" s="819"/>
      <c r="AS31" s="819"/>
      <c r="AT31" s="819"/>
      <c r="AU31" s="819" t="s">
        <v>492</v>
      </c>
      <c r="AV31" s="819"/>
      <c r="AW31" s="819"/>
      <c r="AX31" s="819"/>
      <c r="AY31" s="819"/>
      <c r="AZ31" s="820" t="s">
        <v>492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598</v>
      </c>
      <c r="R32" s="747"/>
      <c r="S32" s="747"/>
      <c r="T32" s="747"/>
      <c r="U32" s="747"/>
      <c r="V32" s="747">
        <v>635</v>
      </c>
      <c r="W32" s="747"/>
      <c r="X32" s="747"/>
      <c r="Y32" s="747"/>
      <c r="Z32" s="747"/>
      <c r="AA32" s="747">
        <v>-36</v>
      </c>
      <c r="AB32" s="747"/>
      <c r="AC32" s="747"/>
      <c r="AD32" s="747"/>
      <c r="AE32" s="748"/>
      <c r="AF32" s="749">
        <v>240</v>
      </c>
      <c r="AG32" s="750"/>
      <c r="AH32" s="750"/>
      <c r="AI32" s="750"/>
      <c r="AJ32" s="751"/>
      <c r="AK32" s="818">
        <v>52</v>
      </c>
      <c r="AL32" s="819"/>
      <c r="AM32" s="819"/>
      <c r="AN32" s="819"/>
      <c r="AO32" s="819"/>
      <c r="AP32" s="819">
        <v>820</v>
      </c>
      <c r="AQ32" s="819"/>
      <c r="AR32" s="819"/>
      <c r="AS32" s="819"/>
      <c r="AT32" s="819"/>
      <c r="AU32" s="819">
        <v>233</v>
      </c>
      <c r="AV32" s="819"/>
      <c r="AW32" s="819"/>
      <c r="AX32" s="819"/>
      <c r="AY32" s="819"/>
      <c r="AZ32" s="820" t="s">
        <v>551</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4511</v>
      </c>
      <c r="R33" s="747"/>
      <c r="S33" s="747"/>
      <c r="T33" s="747"/>
      <c r="U33" s="747"/>
      <c r="V33" s="747">
        <v>4794</v>
      </c>
      <c r="W33" s="747"/>
      <c r="X33" s="747"/>
      <c r="Y33" s="747"/>
      <c r="Z33" s="747"/>
      <c r="AA33" s="747">
        <v>-283</v>
      </c>
      <c r="AB33" s="747"/>
      <c r="AC33" s="747"/>
      <c r="AD33" s="747"/>
      <c r="AE33" s="748"/>
      <c r="AF33" s="749">
        <v>-666</v>
      </c>
      <c r="AG33" s="750"/>
      <c r="AH33" s="750"/>
      <c r="AI33" s="750"/>
      <c r="AJ33" s="751"/>
      <c r="AK33" s="818">
        <v>1154</v>
      </c>
      <c r="AL33" s="819"/>
      <c r="AM33" s="819"/>
      <c r="AN33" s="819"/>
      <c r="AO33" s="819"/>
      <c r="AP33" s="819">
        <v>7893</v>
      </c>
      <c r="AQ33" s="819"/>
      <c r="AR33" s="819"/>
      <c r="AS33" s="819"/>
      <c r="AT33" s="819"/>
      <c r="AU33" s="819">
        <v>5454</v>
      </c>
      <c r="AV33" s="819"/>
      <c r="AW33" s="819"/>
      <c r="AX33" s="819"/>
      <c r="AY33" s="819"/>
      <c r="AZ33" s="820">
        <v>18</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215</v>
      </c>
      <c r="R34" s="747"/>
      <c r="S34" s="747"/>
      <c r="T34" s="747"/>
      <c r="U34" s="747"/>
      <c r="V34" s="747">
        <v>205</v>
      </c>
      <c r="W34" s="747"/>
      <c r="X34" s="747"/>
      <c r="Y34" s="747"/>
      <c r="Z34" s="747"/>
      <c r="AA34" s="747">
        <v>10</v>
      </c>
      <c r="AB34" s="747"/>
      <c r="AC34" s="747"/>
      <c r="AD34" s="747"/>
      <c r="AE34" s="748"/>
      <c r="AF34" s="749">
        <v>10</v>
      </c>
      <c r="AG34" s="750"/>
      <c r="AH34" s="750"/>
      <c r="AI34" s="750"/>
      <c r="AJ34" s="751"/>
      <c r="AK34" s="818">
        <v>62</v>
      </c>
      <c r="AL34" s="819"/>
      <c r="AM34" s="819"/>
      <c r="AN34" s="819"/>
      <c r="AO34" s="819"/>
      <c r="AP34" s="819">
        <v>958</v>
      </c>
      <c r="AQ34" s="819"/>
      <c r="AR34" s="819"/>
      <c r="AS34" s="819"/>
      <c r="AT34" s="819"/>
      <c r="AU34" s="819">
        <v>706</v>
      </c>
      <c r="AV34" s="819"/>
      <c r="AW34" s="819"/>
      <c r="AX34" s="819"/>
      <c r="AY34" s="819"/>
      <c r="AZ34" s="820" t="s">
        <v>551</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8</v>
      </c>
      <c r="R35" s="747"/>
      <c r="S35" s="747"/>
      <c r="T35" s="747"/>
      <c r="U35" s="747"/>
      <c r="V35" s="747">
        <v>8</v>
      </c>
      <c r="W35" s="747"/>
      <c r="X35" s="747"/>
      <c r="Y35" s="747"/>
      <c r="Z35" s="747"/>
      <c r="AA35" s="747" t="s">
        <v>551</v>
      </c>
      <c r="AB35" s="747"/>
      <c r="AC35" s="747"/>
      <c r="AD35" s="747"/>
      <c r="AE35" s="748"/>
      <c r="AF35" s="749" t="s">
        <v>384</v>
      </c>
      <c r="AG35" s="750"/>
      <c r="AH35" s="750"/>
      <c r="AI35" s="750"/>
      <c r="AJ35" s="751"/>
      <c r="AK35" s="818">
        <v>4</v>
      </c>
      <c r="AL35" s="819"/>
      <c r="AM35" s="819"/>
      <c r="AN35" s="819"/>
      <c r="AO35" s="819"/>
      <c r="AP35" s="819">
        <v>7</v>
      </c>
      <c r="AQ35" s="819"/>
      <c r="AR35" s="819"/>
      <c r="AS35" s="819"/>
      <c r="AT35" s="819"/>
      <c r="AU35" s="819">
        <v>4</v>
      </c>
      <c r="AV35" s="819"/>
      <c r="AW35" s="819"/>
      <c r="AX35" s="819"/>
      <c r="AY35" s="819"/>
      <c r="AZ35" s="820" t="s">
        <v>551</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1118</v>
      </c>
      <c r="R36" s="747"/>
      <c r="S36" s="747"/>
      <c r="T36" s="747"/>
      <c r="U36" s="747"/>
      <c r="V36" s="747">
        <v>1087</v>
      </c>
      <c r="W36" s="747"/>
      <c r="X36" s="747"/>
      <c r="Y36" s="747"/>
      <c r="Z36" s="747"/>
      <c r="AA36" s="747">
        <v>31</v>
      </c>
      <c r="AB36" s="747"/>
      <c r="AC36" s="747"/>
      <c r="AD36" s="747"/>
      <c r="AE36" s="748"/>
      <c r="AF36" s="749">
        <v>31</v>
      </c>
      <c r="AG36" s="750"/>
      <c r="AH36" s="750"/>
      <c r="AI36" s="750"/>
      <c r="AJ36" s="751"/>
      <c r="AK36" s="818">
        <v>245</v>
      </c>
      <c r="AL36" s="819"/>
      <c r="AM36" s="819"/>
      <c r="AN36" s="819"/>
      <c r="AO36" s="819"/>
      <c r="AP36" s="819">
        <v>5095</v>
      </c>
      <c r="AQ36" s="819"/>
      <c r="AR36" s="819"/>
      <c r="AS36" s="819"/>
      <c r="AT36" s="819"/>
      <c r="AU36" s="819">
        <v>3011</v>
      </c>
      <c r="AV36" s="819"/>
      <c r="AW36" s="819"/>
      <c r="AX36" s="819"/>
      <c r="AY36" s="819"/>
      <c r="AZ36" s="820" t="s">
        <v>551</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v>-145</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396</v>
      </c>
      <c r="R66" s="706"/>
      <c r="S66" s="706"/>
      <c r="T66" s="706"/>
      <c r="U66" s="707"/>
      <c r="V66" s="705" t="s">
        <v>397</v>
      </c>
      <c r="W66" s="706"/>
      <c r="X66" s="706"/>
      <c r="Y66" s="706"/>
      <c r="Z66" s="707"/>
      <c r="AA66" s="705" t="s">
        <v>398</v>
      </c>
      <c r="AB66" s="706"/>
      <c r="AC66" s="706"/>
      <c r="AD66" s="706"/>
      <c r="AE66" s="707"/>
      <c r="AF66" s="840" t="s">
        <v>399</v>
      </c>
      <c r="AG66" s="801"/>
      <c r="AH66" s="801"/>
      <c r="AI66" s="801"/>
      <c r="AJ66" s="841"/>
      <c r="AK66" s="705" t="s">
        <v>400</v>
      </c>
      <c r="AL66" s="729"/>
      <c r="AM66" s="729"/>
      <c r="AN66" s="729"/>
      <c r="AO66" s="730"/>
      <c r="AP66" s="705" t="s">
        <v>401</v>
      </c>
      <c r="AQ66" s="706"/>
      <c r="AR66" s="706"/>
      <c r="AS66" s="706"/>
      <c r="AT66" s="707"/>
      <c r="AU66" s="705" t="s">
        <v>402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552</v>
      </c>
      <c r="C68" s="858"/>
      <c r="D68" s="858"/>
      <c r="E68" s="858"/>
      <c r="F68" s="858"/>
      <c r="G68" s="858"/>
      <c r="H68" s="858"/>
      <c r="I68" s="858"/>
      <c r="J68" s="858"/>
      <c r="K68" s="858"/>
      <c r="L68" s="858"/>
      <c r="M68" s="858"/>
      <c r="N68" s="858"/>
      <c r="O68" s="858"/>
      <c r="P68" s="859"/>
      <c r="Q68" s="860">
        <v>2300</v>
      </c>
      <c r="R68" s="854"/>
      <c r="S68" s="854"/>
      <c r="T68" s="854"/>
      <c r="U68" s="854"/>
      <c r="V68" s="854">
        <v>2246</v>
      </c>
      <c r="W68" s="854"/>
      <c r="X68" s="854"/>
      <c r="Y68" s="854"/>
      <c r="Z68" s="854"/>
      <c r="AA68" s="854">
        <v>54</v>
      </c>
      <c r="AB68" s="854"/>
      <c r="AC68" s="854"/>
      <c r="AD68" s="854"/>
      <c r="AE68" s="854"/>
      <c r="AF68" s="854">
        <v>54</v>
      </c>
      <c r="AG68" s="854"/>
      <c r="AH68" s="854"/>
      <c r="AI68" s="854"/>
      <c r="AJ68" s="854"/>
      <c r="AK68" s="854">
        <v>0</v>
      </c>
      <c r="AL68" s="854"/>
      <c r="AM68" s="854"/>
      <c r="AN68" s="854"/>
      <c r="AO68" s="854"/>
      <c r="AP68" s="854" t="s">
        <v>551</v>
      </c>
      <c r="AQ68" s="854"/>
      <c r="AR68" s="854"/>
      <c r="AS68" s="854"/>
      <c r="AT68" s="854"/>
      <c r="AU68" s="854" t="s">
        <v>551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646</v>
      </c>
      <c r="R69" s="819"/>
      <c r="S69" s="819"/>
      <c r="T69" s="819"/>
      <c r="U69" s="819"/>
      <c r="V69" s="819">
        <v>623</v>
      </c>
      <c r="W69" s="819"/>
      <c r="X69" s="819"/>
      <c r="Y69" s="819"/>
      <c r="Z69" s="819"/>
      <c r="AA69" s="819">
        <v>23</v>
      </c>
      <c r="AB69" s="819"/>
      <c r="AC69" s="819"/>
      <c r="AD69" s="819"/>
      <c r="AE69" s="819"/>
      <c r="AF69" s="819">
        <v>23</v>
      </c>
      <c r="AG69" s="819"/>
      <c r="AH69" s="819"/>
      <c r="AI69" s="819"/>
      <c r="AJ69" s="819"/>
      <c r="AK69" s="819">
        <v>0</v>
      </c>
      <c r="AL69" s="819"/>
      <c r="AM69" s="819"/>
      <c r="AN69" s="819"/>
      <c r="AO69" s="819"/>
      <c r="AP69" s="819">
        <v>352</v>
      </c>
      <c r="AQ69" s="819"/>
      <c r="AR69" s="819"/>
      <c r="AS69" s="819"/>
      <c r="AT69" s="819"/>
      <c r="AU69" s="819">
        <v>232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554</v>
      </c>
      <c r="C70" s="862"/>
      <c r="D70" s="862"/>
      <c r="E70" s="862"/>
      <c r="F70" s="862"/>
      <c r="G70" s="862"/>
      <c r="H70" s="862"/>
      <c r="I70" s="862"/>
      <c r="J70" s="862"/>
      <c r="K70" s="862"/>
      <c r="L70" s="862"/>
      <c r="M70" s="862"/>
      <c r="N70" s="862"/>
      <c r="O70" s="862"/>
      <c r="P70" s="863"/>
      <c r="Q70" s="864">
        <v>27</v>
      </c>
      <c r="R70" s="819"/>
      <c r="S70" s="819"/>
      <c r="T70" s="819"/>
      <c r="U70" s="819"/>
      <c r="V70" s="819">
        <v>26</v>
      </c>
      <c r="W70" s="819"/>
      <c r="X70" s="819"/>
      <c r="Y70" s="819"/>
      <c r="Z70" s="819"/>
      <c r="AA70" s="819">
        <v>1</v>
      </c>
      <c r="AB70" s="819"/>
      <c r="AC70" s="819"/>
      <c r="AD70" s="819"/>
      <c r="AE70" s="819"/>
      <c r="AF70" s="819">
        <v>1</v>
      </c>
      <c r="AG70" s="819"/>
      <c r="AH70" s="819"/>
      <c r="AI70" s="819"/>
      <c r="AJ70" s="819"/>
      <c r="AK70" s="819">
        <v>0</v>
      </c>
      <c r="AL70" s="819"/>
      <c r="AM70" s="819"/>
      <c r="AN70" s="819"/>
      <c r="AO70" s="819"/>
      <c r="AP70" s="819">
        <v>1</v>
      </c>
      <c r="AQ70" s="819"/>
      <c r="AR70" s="819"/>
      <c r="AS70" s="819"/>
      <c r="AT70" s="819"/>
      <c r="AU70" s="819">
        <v>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4">
        <v>412</v>
      </c>
      <c r="R71" s="819"/>
      <c r="S71" s="819"/>
      <c r="T71" s="819"/>
      <c r="U71" s="819"/>
      <c r="V71" s="819">
        <v>398</v>
      </c>
      <c r="W71" s="819"/>
      <c r="X71" s="819"/>
      <c r="Y71" s="819"/>
      <c r="Z71" s="819"/>
      <c r="AA71" s="819">
        <v>14</v>
      </c>
      <c r="AB71" s="819"/>
      <c r="AC71" s="819"/>
      <c r="AD71" s="819"/>
      <c r="AE71" s="819"/>
      <c r="AF71" s="819">
        <v>122</v>
      </c>
      <c r="AG71" s="819"/>
      <c r="AH71" s="819"/>
      <c r="AI71" s="819"/>
      <c r="AJ71" s="819"/>
      <c r="AK71" s="819">
        <v>0</v>
      </c>
      <c r="AL71" s="819"/>
      <c r="AM71" s="819"/>
      <c r="AN71" s="819"/>
      <c r="AO71" s="819"/>
      <c r="AP71" s="819">
        <v>598</v>
      </c>
      <c r="AQ71" s="819"/>
      <c r="AR71" s="819"/>
      <c r="AS71" s="819"/>
      <c r="AT71" s="819"/>
      <c r="AU71" s="819">
        <v>37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64">
        <v>470</v>
      </c>
      <c r="R72" s="819"/>
      <c r="S72" s="819"/>
      <c r="T72" s="819"/>
      <c r="U72" s="819"/>
      <c r="V72" s="819">
        <v>465</v>
      </c>
      <c r="W72" s="819"/>
      <c r="X72" s="819"/>
      <c r="Y72" s="819"/>
      <c r="Z72" s="819"/>
      <c r="AA72" s="819">
        <v>5</v>
      </c>
      <c r="AB72" s="819"/>
      <c r="AC72" s="819"/>
      <c r="AD72" s="819"/>
      <c r="AE72" s="819"/>
      <c r="AF72" s="819">
        <v>5</v>
      </c>
      <c r="AG72" s="819"/>
      <c r="AH72" s="819"/>
      <c r="AI72" s="819"/>
      <c r="AJ72" s="819"/>
      <c r="AK72" s="819">
        <v>0</v>
      </c>
      <c r="AL72" s="819"/>
      <c r="AM72" s="819"/>
      <c r="AN72" s="819"/>
      <c r="AO72" s="819"/>
      <c r="AP72" s="819">
        <v>1283</v>
      </c>
      <c r="AQ72" s="819"/>
      <c r="AR72" s="819"/>
      <c r="AS72" s="819"/>
      <c r="AT72" s="819"/>
      <c r="AU72" s="819">
        <v>194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557</v>
      </c>
      <c r="C73" s="862"/>
      <c r="D73" s="862"/>
      <c r="E73" s="862"/>
      <c r="F73" s="862"/>
      <c r="G73" s="862"/>
      <c r="H73" s="862"/>
      <c r="I73" s="862"/>
      <c r="J73" s="862"/>
      <c r="K73" s="862"/>
      <c r="L73" s="862"/>
      <c r="M73" s="862"/>
      <c r="N73" s="862"/>
      <c r="O73" s="862"/>
      <c r="P73" s="863"/>
      <c r="Q73" s="864">
        <v>20</v>
      </c>
      <c r="R73" s="819"/>
      <c r="S73" s="819"/>
      <c r="T73" s="819"/>
      <c r="U73" s="819"/>
      <c r="V73" s="819">
        <v>17</v>
      </c>
      <c r="W73" s="819"/>
      <c r="X73" s="819"/>
      <c r="Y73" s="819"/>
      <c r="Z73" s="819"/>
      <c r="AA73" s="819">
        <v>3</v>
      </c>
      <c r="AB73" s="819"/>
      <c r="AC73" s="819"/>
      <c r="AD73" s="819"/>
      <c r="AE73" s="819"/>
      <c r="AF73" s="819">
        <v>3</v>
      </c>
      <c r="AG73" s="819"/>
      <c r="AH73" s="819"/>
      <c r="AI73" s="819"/>
      <c r="AJ73" s="819"/>
      <c r="AK73" s="819">
        <v>0</v>
      </c>
      <c r="AL73" s="819"/>
      <c r="AM73" s="819"/>
      <c r="AN73" s="819"/>
      <c r="AO73" s="819"/>
      <c r="AP73" s="819" t="s">
        <v>551</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558</v>
      </c>
      <c r="C74" s="862"/>
      <c r="D74" s="862"/>
      <c r="E74" s="862"/>
      <c r="F74" s="862"/>
      <c r="G74" s="862"/>
      <c r="H74" s="862"/>
      <c r="I74" s="862"/>
      <c r="J74" s="862"/>
      <c r="K74" s="862"/>
      <c r="L74" s="862"/>
      <c r="M74" s="862"/>
      <c r="N74" s="862"/>
      <c r="O74" s="862"/>
      <c r="P74" s="863"/>
      <c r="Q74" s="864">
        <v>1353</v>
      </c>
      <c r="R74" s="819"/>
      <c r="S74" s="819"/>
      <c r="T74" s="819"/>
      <c r="U74" s="819"/>
      <c r="V74" s="819">
        <v>1350</v>
      </c>
      <c r="W74" s="819"/>
      <c r="X74" s="819"/>
      <c r="Y74" s="819"/>
      <c r="Z74" s="819"/>
      <c r="AA74" s="819">
        <v>3</v>
      </c>
      <c r="AB74" s="819"/>
      <c r="AC74" s="819"/>
      <c r="AD74" s="819"/>
      <c r="AE74" s="819"/>
      <c r="AF74" s="819">
        <v>3</v>
      </c>
      <c r="AG74" s="819"/>
      <c r="AH74" s="819"/>
      <c r="AI74" s="819"/>
      <c r="AJ74" s="819"/>
      <c r="AK74" s="819">
        <v>0</v>
      </c>
      <c r="AL74" s="819"/>
      <c r="AM74" s="819"/>
      <c r="AN74" s="819"/>
      <c r="AO74" s="819"/>
      <c r="AP74" s="819" t="s">
        <v>551</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403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412</v>
      </c>
      <c r="AB109" s="883"/>
      <c r="AC109" s="883"/>
      <c r="AD109" s="883"/>
      <c r="AE109" s="884"/>
      <c r="AF109" s="882" t="s">
        <v>286</v>
      </c>
      <c r="AG109" s="883"/>
      <c r="AH109" s="883"/>
      <c r="AI109" s="883"/>
      <c r="AJ109" s="884"/>
      <c r="AK109" s="882" t="s">
        <v>285</v>
      </c>
      <c r="AL109" s="883"/>
      <c r="AM109" s="883"/>
      <c r="AN109" s="883"/>
      <c r="AO109" s="884"/>
      <c r="AP109" s="882" t="s">
        <v>413</v>
      </c>
      <c r="AQ109" s="883"/>
      <c r="AR109" s="883"/>
      <c r="AS109" s="883"/>
      <c r="AT109" s="885"/>
      <c r="AU109" s="904" t="s">
        <v>411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412</v>
      </c>
      <c r="BR109" s="883"/>
      <c r="BS109" s="883"/>
      <c r="BT109" s="883"/>
      <c r="BU109" s="884"/>
      <c r="BV109" s="882" t="s">
        <v>286</v>
      </c>
      <c r="BW109" s="883"/>
      <c r="BX109" s="883"/>
      <c r="BY109" s="883"/>
      <c r="BZ109" s="884"/>
      <c r="CA109" s="882" t="s">
        <v>285</v>
      </c>
      <c r="CB109" s="883"/>
      <c r="CC109" s="883"/>
      <c r="CD109" s="883"/>
      <c r="CE109" s="884"/>
      <c r="CF109" s="905" t="s">
        <v>413</v>
      </c>
      <c r="CG109" s="905"/>
      <c r="CH109" s="905"/>
      <c r="CI109" s="905"/>
      <c r="CJ109" s="905"/>
      <c r="CK109" s="882" t="s">
        <v>414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412</v>
      </c>
      <c r="DH109" s="883"/>
      <c r="DI109" s="883"/>
      <c r="DJ109" s="883"/>
      <c r="DK109" s="884"/>
      <c r="DL109" s="882" t="s">
        <v>286</v>
      </c>
      <c r="DM109" s="883"/>
      <c r="DN109" s="883"/>
      <c r="DO109" s="883"/>
      <c r="DP109" s="884"/>
      <c r="DQ109" s="882" t="s">
        <v>285</v>
      </c>
      <c r="DR109" s="883"/>
      <c r="DS109" s="883"/>
      <c r="DT109" s="883"/>
      <c r="DU109" s="884"/>
      <c r="DV109" s="882" t="s">
        <v>413</v>
      </c>
      <c r="DW109" s="883"/>
      <c r="DX109" s="883"/>
      <c r="DY109" s="883"/>
      <c r="DZ109" s="885"/>
    </row>
    <row r="110" spans="1:131" s="197" customFormat="1" ht="26.25" customHeight="1">
      <c r="A110" s="886" t="s">
        <v>415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2794960</v>
      </c>
      <c r="AB110" s="890"/>
      <c r="AC110" s="890"/>
      <c r="AD110" s="890"/>
      <c r="AE110" s="891"/>
      <c r="AF110" s="892">
        <v>2711294</v>
      </c>
      <c r="AG110" s="890"/>
      <c r="AH110" s="890"/>
      <c r="AI110" s="890"/>
      <c r="AJ110" s="891"/>
      <c r="AK110" s="892">
        <v>2749223</v>
      </c>
      <c r="AL110" s="890"/>
      <c r="AM110" s="890"/>
      <c r="AN110" s="890"/>
      <c r="AO110" s="891"/>
      <c r="AP110" s="893">
        <v>36.799999999999997</v>
      </c>
      <c r="AQ110" s="894"/>
      <c r="AR110" s="894"/>
      <c r="AS110" s="894"/>
      <c r="AT110" s="895"/>
      <c r="AU110" s="896" t="s">
        <v>61</v>
      </c>
      <c r="AV110" s="897"/>
      <c r="AW110" s="897"/>
      <c r="AX110" s="897"/>
      <c r="AY110" s="898"/>
      <c r="AZ110" s="940" t="s">
        <v>416</v>
      </c>
      <c r="BA110" s="887"/>
      <c r="BB110" s="887"/>
      <c r="BC110" s="887"/>
      <c r="BD110" s="887"/>
      <c r="BE110" s="887"/>
      <c r="BF110" s="887"/>
      <c r="BG110" s="887"/>
      <c r="BH110" s="887"/>
      <c r="BI110" s="887"/>
      <c r="BJ110" s="887"/>
      <c r="BK110" s="887"/>
      <c r="BL110" s="887"/>
      <c r="BM110" s="887"/>
      <c r="BN110" s="887"/>
      <c r="BO110" s="887"/>
      <c r="BP110" s="888"/>
      <c r="BQ110" s="926">
        <v>23078915</v>
      </c>
      <c r="BR110" s="927"/>
      <c r="BS110" s="927"/>
      <c r="BT110" s="927"/>
      <c r="BU110" s="927"/>
      <c r="BV110" s="927">
        <v>23098411</v>
      </c>
      <c r="BW110" s="927"/>
      <c r="BX110" s="927"/>
      <c r="BY110" s="927"/>
      <c r="BZ110" s="927"/>
      <c r="CA110" s="927">
        <v>23269572</v>
      </c>
      <c r="CB110" s="927"/>
      <c r="CC110" s="927"/>
      <c r="CD110" s="927"/>
      <c r="CE110" s="927"/>
      <c r="CF110" s="941">
        <v>311.5</v>
      </c>
      <c r="CG110" s="942"/>
      <c r="CH110" s="942"/>
      <c r="CI110" s="942"/>
      <c r="CJ110" s="942"/>
      <c r="CK110" s="943" t="s">
        <v>417</v>
      </c>
      <c r="CL110" s="944"/>
      <c r="CM110" s="923" t="s">
        <v>418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420</v>
      </c>
      <c r="BA111" s="950"/>
      <c r="BB111" s="950"/>
      <c r="BC111" s="950"/>
      <c r="BD111" s="950"/>
      <c r="BE111" s="950"/>
      <c r="BF111" s="950"/>
      <c r="BG111" s="950"/>
      <c r="BH111" s="950"/>
      <c r="BI111" s="950"/>
      <c r="BJ111" s="950"/>
      <c r="BK111" s="950"/>
      <c r="BL111" s="950"/>
      <c r="BM111" s="950"/>
      <c r="BN111" s="950"/>
      <c r="BO111" s="950"/>
      <c r="BP111" s="951"/>
      <c r="BQ111" s="919">
        <v>207758</v>
      </c>
      <c r="BR111" s="920"/>
      <c r="BS111" s="920"/>
      <c r="BT111" s="920"/>
      <c r="BU111" s="920"/>
      <c r="BV111" s="920">
        <v>177655</v>
      </c>
      <c r="BW111" s="920"/>
      <c r="BX111" s="920"/>
      <c r="BY111" s="920"/>
      <c r="BZ111" s="920"/>
      <c r="CA111" s="920">
        <v>146358</v>
      </c>
      <c r="CB111" s="920"/>
      <c r="CC111" s="920"/>
      <c r="CD111" s="920"/>
      <c r="CE111" s="920"/>
      <c r="CF111" s="914">
        <v>2</v>
      </c>
      <c r="CG111" s="915"/>
      <c r="CH111" s="915"/>
      <c r="CI111" s="915"/>
      <c r="CJ111" s="915"/>
      <c r="CK111" s="945"/>
      <c r="CL111" s="946"/>
      <c r="CM111" s="916" t="s">
        <v>421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422</v>
      </c>
      <c r="DH111" s="920"/>
      <c r="DI111" s="920"/>
      <c r="DJ111" s="920"/>
      <c r="DK111" s="920"/>
      <c r="DL111" s="920" t="s">
        <v>422</v>
      </c>
      <c r="DM111" s="920"/>
      <c r="DN111" s="920"/>
      <c r="DO111" s="920"/>
      <c r="DP111" s="920"/>
      <c r="DQ111" s="920" t="s">
        <v>422</v>
      </c>
      <c r="DR111" s="920"/>
      <c r="DS111" s="920"/>
      <c r="DT111" s="920"/>
      <c r="DU111" s="920"/>
      <c r="DV111" s="921" t="s">
        <v>422</v>
      </c>
      <c r="DW111" s="921"/>
      <c r="DX111" s="921"/>
      <c r="DY111" s="921"/>
      <c r="DZ111" s="922"/>
    </row>
    <row r="112" spans="1:131" s="197" customFormat="1" ht="26.25" customHeight="1">
      <c r="A112" s="952" t="s">
        <v>423</v>
      </c>
      <c r="B112" s="953"/>
      <c r="C112" s="950" t="s">
        <v>424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425</v>
      </c>
      <c r="BA112" s="950"/>
      <c r="BB112" s="950"/>
      <c r="BC112" s="950"/>
      <c r="BD112" s="950"/>
      <c r="BE112" s="950"/>
      <c r="BF112" s="950"/>
      <c r="BG112" s="950"/>
      <c r="BH112" s="950"/>
      <c r="BI112" s="950"/>
      <c r="BJ112" s="950"/>
      <c r="BK112" s="950"/>
      <c r="BL112" s="950"/>
      <c r="BM112" s="950"/>
      <c r="BN112" s="950"/>
      <c r="BO112" s="950"/>
      <c r="BP112" s="951"/>
      <c r="BQ112" s="919">
        <v>10016922</v>
      </c>
      <c r="BR112" s="920"/>
      <c r="BS112" s="920"/>
      <c r="BT112" s="920"/>
      <c r="BU112" s="920"/>
      <c r="BV112" s="920">
        <v>9726922</v>
      </c>
      <c r="BW112" s="920"/>
      <c r="BX112" s="920"/>
      <c r="BY112" s="920"/>
      <c r="BZ112" s="920"/>
      <c r="CA112" s="920">
        <v>9408194</v>
      </c>
      <c r="CB112" s="920"/>
      <c r="CC112" s="920"/>
      <c r="CD112" s="920"/>
      <c r="CE112" s="920"/>
      <c r="CF112" s="914">
        <v>126</v>
      </c>
      <c r="CG112" s="915"/>
      <c r="CH112" s="915"/>
      <c r="CI112" s="915"/>
      <c r="CJ112" s="915"/>
      <c r="CK112" s="945"/>
      <c r="CL112" s="946"/>
      <c r="CM112" s="916" t="s">
        <v>426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152341</v>
      </c>
      <c r="DH112" s="920"/>
      <c r="DI112" s="920"/>
      <c r="DJ112" s="920"/>
      <c r="DK112" s="920"/>
      <c r="DL112" s="920">
        <v>132868</v>
      </c>
      <c r="DM112" s="920"/>
      <c r="DN112" s="920"/>
      <c r="DO112" s="920"/>
      <c r="DP112" s="920"/>
      <c r="DQ112" s="920">
        <v>112423</v>
      </c>
      <c r="DR112" s="920"/>
      <c r="DS112" s="920"/>
      <c r="DT112" s="920"/>
      <c r="DU112" s="920"/>
      <c r="DV112" s="921">
        <v>1.5</v>
      </c>
      <c r="DW112" s="921"/>
      <c r="DX112" s="921"/>
      <c r="DY112" s="921"/>
      <c r="DZ112" s="922"/>
    </row>
    <row r="113" spans="1:130" s="197" customFormat="1" ht="26.25" customHeight="1">
      <c r="A113" s="954"/>
      <c r="B113" s="955"/>
      <c r="C113" s="950" t="s">
        <v>427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686517</v>
      </c>
      <c r="AB113" s="934"/>
      <c r="AC113" s="934"/>
      <c r="AD113" s="934"/>
      <c r="AE113" s="935"/>
      <c r="AF113" s="936">
        <v>651036</v>
      </c>
      <c r="AG113" s="934"/>
      <c r="AH113" s="934"/>
      <c r="AI113" s="934"/>
      <c r="AJ113" s="935"/>
      <c r="AK113" s="936">
        <v>654988</v>
      </c>
      <c r="AL113" s="934"/>
      <c r="AM113" s="934"/>
      <c r="AN113" s="934"/>
      <c r="AO113" s="935"/>
      <c r="AP113" s="937">
        <v>8.8000000000000007</v>
      </c>
      <c r="AQ113" s="938"/>
      <c r="AR113" s="938"/>
      <c r="AS113" s="938"/>
      <c r="AT113" s="939"/>
      <c r="AU113" s="899"/>
      <c r="AV113" s="900"/>
      <c r="AW113" s="900"/>
      <c r="AX113" s="900"/>
      <c r="AY113" s="901"/>
      <c r="AZ113" s="949" t="s">
        <v>428</v>
      </c>
      <c r="BA113" s="950"/>
      <c r="BB113" s="950"/>
      <c r="BC113" s="950"/>
      <c r="BD113" s="950"/>
      <c r="BE113" s="950"/>
      <c r="BF113" s="950"/>
      <c r="BG113" s="950"/>
      <c r="BH113" s="950"/>
      <c r="BI113" s="950"/>
      <c r="BJ113" s="950"/>
      <c r="BK113" s="950"/>
      <c r="BL113" s="950"/>
      <c r="BM113" s="950"/>
      <c r="BN113" s="950"/>
      <c r="BO113" s="950"/>
      <c r="BP113" s="951"/>
      <c r="BQ113" s="919">
        <v>806834</v>
      </c>
      <c r="BR113" s="920"/>
      <c r="BS113" s="920"/>
      <c r="BT113" s="920"/>
      <c r="BU113" s="920"/>
      <c r="BV113" s="920">
        <v>614989</v>
      </c>
      <c r="BW113" s="920"/>
      <c r="BX113" s="920"/>
      <c r="BY113" s="920"/>
      <c r="BZ113" s="920"/>
      <c r="CA113" s="920">
        <v>463425</v>
      </c>
      <c r="CB113" s="920"/>
      <c r="CC113" s="920"/>
      <c r="CD113" s="920"/>
      <c r="CE113" s="920"/>
      <c r="CF113" s="914">
        <v>6.2</v>
      </c>
      <c r="CG113" s="915"/>
      <c r="CH113" s="915"/>
      <c r="CI113" s="915"/>
      <c r="CJ113" s="915"/>
      <c r="CK113" s="945"/>
      <c r="CL113" s="946"/>
      <c r="CM113" s="916" t="s">
        <v>429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55417</v>
      </c>
      <c r="DH113" s="959"/>
      <c r="DI113" s="959"/>
      <c r="DJ113" s="959"/>
      <c r="DK113" s="960"/>
      <c r="DL113" s="961">
        <v>44787</v>
      </c>
      <c r="DM113" s="959"/>
      <c r="DN113" s="959"/>
      <c r="DO113" s="959"/>
      <c r="DP113" s="960"/>
      <c r="DQ113" s="961">
        <v>33935</v>
      </c>
      <c r="DR113" s="959"/>
      <c r="DS113" s="959"/>
      <c r="DT113" s="959"/>
      <c r="DU113" s="960"/>
      <c r="DV113" s="962">
        <v>0.5</v>
      </c>
      <c r="DW113" s="963"/>
      <c r="DX113" s="963"/>
      <c r="DY113" s="963"/>
      <c r="DZ113" s="964"/>
    </row>
    <row r="114" spans="1:130" s="197" customFormat="1" ht="26.25" customHeight="1">
      <c r="A114" s="954"/>
      <c r="B114" s="955"/>
      <c r="C114" s="950" t="s">
        <v>430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217240</v>
      </c>
      <c r="AB114" s="959"/>
      <c r="AC114" s="959"/>
      <c r="AD114" s="959"/>
      <c r="AE114" s="960"/>
      <c r="AF114" s="961">
        <v>192982</v>
      </c>
      <c r="AG114" s="959"/>
      <c r="AH114" s="959"/>
      <c r="AI114" s="959"/>
      <c r="AJ114" s="960"/>
      <c r="AK114" s="961">
        <v>158429</v>
      </c>
      <c r="AL114" s="959"/>
      <c r="AM114" s="959"/>
      <c r="AN114" s="959"/>
      <c r="AO114" s="960"/>
      <c r="AP114" s="962">
        <v>2.1</v>
      </c>
      <c r="AQ114" s="963"/>
      <c r="AR114" s="963"/>
      <c r="AS114" s="963"/>
      <c r="AT114" s="964"/>
      <c r="AU114" s="899"/>
      <c r="AV114" s="900"/>
      <c r="AW114" s="900"/>
      <c r="AX114" s="900"/>
      <c r="AY114" s="901"/>
      <c r="AZ114" s="949" t="s">
        <v>431</v>
      </c>
      <c r="BA114" s="950"/>
      <c r="BB114" s="950"/>
      <c r="BC114" s="950"/>
      <c r="BD114" s="950"/>
      <c r="BE114" s="950"/>
      <c r="BF114" s="950"/>
      <c r="BG114" s="950"/>
      <c r="BH114" s="950"/>
      <c r="BI114" s="950"/>
      <c r="BJ114" s="950"/>
      <c r="BK114" s="950"/>
      <c r="BL114" s="950"/>
      <c r="BM114" s="950"/>
      <c r="BN114" s="950"/>
      <c r="BO114" s="950"/>
      <c r="BP114" s="951"/>
      <c r="BQ114" s="919">
        <v>2649399</v>
      </c>
      <c r="BR114" s="920"/>
      <c r="BS114" s="920"/>
      <c r="BT114" s="920"/>
      <c r="BU114" s="920"/>
      <c r="BV114" s="920">
        <v>2467405</v>
      </c>
      <c r="BW114" s="920"/>
      <c r="BX114" s="920"/>
      <c r="BY114" s="920"/>
      <c r="BZ114" s="920"/>
      <c r="CA114" s="920">
        <v>2261970</v>
      </c>
      <c r="CB114" s="920"/>
      <c r="CC114" s="920"/>
      <c r="CD114" s="920"/>
      <c r="CE114" s="920"/>
      <c r="CF114" s="914">
        <v>30.3</v>
      </c>
      <c r="CG114" s="915"/>
      <c r="CH114" s="915"/>
      <c r="CI114" s="915"/>
      <c r="CJ114" s="915"/>
      <c r="CK114" s="945"/>
      <c r="CL114" s="946"/>
      <c r="CM114" s="916" t="s">
        <v>432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76427</v>
      </c>
      <c r="AB115" s="934"/>
      <c r="AC115" s="934"/>
      <c r="AD115" s="934"/>
      <c r="AE115" s="935"/>
      <c r="AF115" s="936">
        <v>73995</v>
      </c>
      <c r="AG115" s="934"/>
      <c r="AH115" s="934"/>
      <c r="AI115" s="934"/>
      <c r="AJ115" s="935"/>
      <c r="AK115" s="936">
        <v>72589</v>
      </c>
      <c r="AL115" s="934"/>
      <c r="AM115" s="934"/>
      <c r="AN115" s="934"/>
      <c r="AO115" s="935"/>
      <c r="AP115" s="937">
        <v>1</v>
      </c>
      <c r="AQ115" s="938"/>
      <c r="AR115" s="938"/>
      <c r="AS115" s="938"/>
      <c r="AT115" s="939"/>
      <c r="AU115" s="899"/>
      <c r="AV115" s="900"/>
      <c r="AW115" s="900"/>
      <c r="AX115" s="900"/>
      <c r="AY115" s="901"/>
      <c r="AZ115" s="949" t="s">
        <v>434</v>
      </c>
      <c r="BA115" s="950"/>
      <c r="BB115" s="950"/>
      <c r="BC115" s="950"/>
      <c r="BD115" s="950"/>
      <c r="BE115" s="950"/>
      <c r="BF115" s="950"/>
      <c r="BG115" s="950"/>
      <c r="BH115" s="950"/>
      <c r="BI115" s="950"/>
      <c r="BJ115" s="950"/>
      <c r="BK115" s="950"/>
      <c r="BL115" s="950"/>
      <c r="BM115" s="950"/>
      <c r="BN115" s="950"/>
      <c r="BO115" s="950"/>
      <c r="BP115" s="951"/>
      <c r="BQ115" s="919">
        <v>251816</v>
      </c>
      <c r="BR115" s="920"/>
      <c r="BS115" s="920"/>
      <c r="BT115" s="920"/>
      <c r="BU115" s="920"/>
      <c r="BV115" s="920">
        <v>3337</v>
      </c>
      <c r="BW115" s="920"/>
      <c r="BX115" s="920"/>
      <c r="BY115" s="920"/>
      <c r="BZ115" s="920"/>
      <c r="CA115" s="920">
        <v>2539</v>
      </c>
      <c r="CB115" s="920"/>
      <c r="CC115" s="920"/>
      <c r="CD115" s="920"/>
      <c r="CE115" s="920"/>
      <c r="CF115" s="914">
        <v>0</v>
      </c>
      <c r="CG115" s="915"/>
      <c r="CH115" s="915"/>
      <c r="CI115" s="915"/>
      <c r="CJ115" s="915"/>
      <c r="CK115" s="945"/>
      <c r="CL115" s="946"/>
      <c r="CM115" s="949" t="s">
        <v>435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2001</v>
      </c>
      <c r="AB116" s="959"/>
      <c r="AC116" s="959"/>
      <c r="AD116" s="959"/>
      <c r="AE116" s="960"/>
      <c r="AF116" s="961">
        <v>378</v>
      </c>
      <c r="AG116" s="959"/>
      <c r="AH116" s="959"/>
      <c r="AI116" s="959"/>
      <c r="AJ116" s="960"/>
      <c r="AK116" s="961">
        <v>1733</v>
      </c>
      <c r="AL116" s="959"/>
      <c r="AM116" s="959"/>
      <c r="AN116" s="959"/>
      <c r="AO116" s="960"/>
      <c r="AP116" s="962">
        <v>0</v>
      </c>
      <c r="AQ116" s="963"/>
      <c r="AR116" s="963"/>
      <c r="AS116" s="963"/>
      <c r="AT116" s="964"/>
      <c r="AU116" s="899"/>
      <c r="AV116" s="900"/>
      <c r="AW116" s="900"/>
      <c r="AX116" s="900"/>
      <c r="AY116" s="901"/>
      <c r="AZ116" s="949" t="s">
        <v>437</v>
      </c>
      <c r="BA116" s="950"/>
      <c r="BB116" s="950"/>
      <c r="BC116" s="950"/>
      <c r="BD116" s="950"/>
      <c r="BE116" s="950"/>
      <c r="BF116" s="950"/>
      <c r="BG116" s="950"/>
      <c r="BH116" s="950"/>
      <c r="BI116" s="950"/>
      <c r="BJ116" s="950"/>
      <c r="BK116" s="950"/>
      <c r="BL116" s="950"/>
      <c r="BM116" s="950"/>
      <c r="BN116" s="950"/>
      <c r="BO116" s="950"/>
      <c r="BP116" s="951"/>
      <c r="BQ116" s="919">
        <v>235390</v>
      </c>
      <c r="BR116" s="920"/>
      <c r="BS116" s="920"/>
      <c r="BT116" s="920"/>
      <c r="BU116" s="920"/>
      <c r="BV116" s="920">
        <v>35457</v>
      </c>
      <c r="BW116" s="920"/>
      <c r="BX116" s="920"/>
      <c r="BY116" s="920"/>
      <c r="BZ116" s="920"/>
      <c r="CA116" s="920">
        <v>145250</v>
      </c>
      <c r="CB116" s="920"/>
      <c r="CC116" s="920"/>
      <c r="CD116" s="920"/>
      <c r="CE116" s="920"/>
      <c r="CF116" s="914">
        <v>1.9</v>
      </c>
      <c r="CG116" s="915"/>
      <c r="CH116" s="915"/>
      <c r="CI116" s="915"/>
      <c r="CJ116" s="915"/>
      <c r="CK116" s="945"/>
      <c r="CL116" s="946"/>
      <c r="CM116" s="916" t="s">
        <v>438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439</v>
      </c>
      <c r="Z117" s="884"/>
      <c r="AA117" s="996">
        <v>3777145</v>
      </c>
      <c r="AB117" s="966"/>
      <c r="AC117" s="966"/>
      <c r="AD117" s="966"/>
      <c r="AE117" s="967"/>
      <c r="AF117" s="965">
        <v>3629685</v>
      </c>
      <c r="AG117" s="966"/>
      <c r="AH117" s="966"/>
      <c r="AI117" s="966"/>
      <c r="AJ117" s="967"/>
      <c r="AK117" s="965">
        <v>3636962</v>
      </c>
      <c r="AL117" s="966"/>
      <c r="AM117" s="966"/>
      <c r="AN117" s="966"/>
      <c r="AO117" s="967"/>
      <c r="AP117" s="968"/>
      <c r="AQ117" s="969"/>
      <c r="AR117" s="969"/>
      <c r="AS117" s="969"/>
      <c r="AT117" s="970"/>
      <c r="AU117" s="899"/>
      <c r="AV117" s="900"/>
      <c r="AW117" s="900"/>
      <c r="AX117" s="900"/>
      <c r="AY117" s="901"/>
      <c r="AZ117" s="995" t="s">
        <v>440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412</v>
      </c>
      <c r="AB118" s="883"/>
      <c r="AC118" s="883"/>
      <c r="AD118" s="883"/>
      <c r="AE118" s="884"/>
      <c r="AF118" s="882" t="s">
        <v>286</v>
      </c>
      <c r="AG118" s="883"/>
      <c r="AH118" s="883"/>
      <c r="AI118" s="883"/>
      <c r="AJ118" s="884"/>
      <c r="AK118" s="882" t="s">
        <v>285</v>
      </c>
      <c r="AL118" s="883"/>
      <c r="AM118" s="883"/>
      <c r="AN118" s="883"/>
      <c r="AO118" s="884"/>
      <c r="AP118" s="990" t="s">
        <v>413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442</v>
      </c>
      <c r="BP118" s="994"/>
      <c r="BQ118" s="985">
        <v>37247034</v>
      </c>
      <c r="BR118" s="986"/>
      <c r="BS118" s="986"/>
      <c r="BT118" s="986"/>
      <c r="BU118" s="986"/>
      <c r="BV118" s="986">
        <v>36124176</v>
      </c>
      <c r="BW118" s="986"/>
      <c r="BX118" s="986"/>
      <c r="BY118" s="986"/>
      <c r="BZ118" s="986"/>
      <c r="CA118" s="986">
        <v>35697308</v>
      </c>
      <c r="CB118" s="986"/>
      <c r="CC118" s="986"/>
      <c r="CD118" s="986"/>
      <c r="CE118" s="986"/>
      <c r="CF118" s="987"/>
      <c r="CG118" s="988"/>
      <c r="CH118" s="988"/>
      <c r="CI118" s="988"/>
      <c r="CJ118" s="989"/>
      <c r="CK118" s="945"/>
      <c r="CL118" s="946"/>
      <c r="CM118" s="916" t="s">
        <v>443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417</v>
      </c>
      <c r="B119" s="944"/>
      <c r="C119" s="923" t="s">
        <v>418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444</v>
      </c>
      <c r="AV119" s="978"/>
      <c r="AW119" s="978"/>
      <c r="AX119" s="978"/>
      <c r="AY119" s="979"/>
      <c r="AZ119" s="940" t="s">
        <v>445</v>
      </c>
      <c r="BA119" s="887"/>
      <c r="BB119" s="887"/>
      <c r="BC119" s="887"/>
      <c r="BD119" s="887"/>
      <c r="BE119" s="887"/>
      <c r="BF119" s="887"/>
      <c r="BG119" s="887"/>
      <c r="BH119" s="887"/>
      <c r="BI119" s="887"/>
      <c r="BJ119" s="887"/>
      <c r="BK119" s="887"/>
      <c r="BL119" s="887"/>
      <c r="BM119" s="887"/>
      <c r="BN119" s="887"/>
      <c r="BO119" s="887"/>
      <c r="BP119" s="888"/>
      <c r="BQ119" s="926">
        <v>2759594</v>
      </c>
      <c r="BR119" s="927"/>
      <c r="BS119" s="927"/>
      <c r="BT119" s="927"/>
      <c r="BU119" s="927"/>
      <c r="BV119" s="927">
        <v>2882232</v>
      </c>
      <c r="BW119" s="927"/>
      <c r="BX119" s="927"/>
      <c r="BY119" s="927"/>
      <c r="BZ119" s="927"/>
      <c r="CA119" s="927">
        <v>2782593</v>
      </c>
      <c r="CB119" s="927"/>
      <c r="CC119" s="927"/>
      <c r="CD119" s="927"/>
      <c r="CE119" s="927"/>
      <c r="CF119" s="941">
        <v>37.299999999999997</v>
      </c>
      <c r="CG119" s="942"/>
      <c r="CH119" s="942"/>
      <c r="CI119" s="942"/>
      <c r="CJ119" s="942"/>
      <c r="CK119" s="947"/>
      <c r="CL119" s="948"/>
      <c r="CM119" s="1004" t="s">
        <v>446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421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447</v>
      </c>
      <c r="BA120" s="950"/>
      <c r="BB120" s="950"/>
      <c r="BC120" s="950"/>
      <c r="BD120" s="950"/>
      <c r="BE120" s="950"/>
      <c r="BF120" s="950"/>
      <c r="BG120" s="950"/>
      <c r="BH120" s="950"/>
      <c r="BI120" s="950"/>
      <c r="BJ120" s="950"/>
      <c r="BK120" s="950"/>
      <c r="BL120" s="950"/>
      <c r="BM120" s="950"/>
      <c r="BN120" s="950"/>
      <c r="BO120" s="950"/>
      <c r="BP120" s="951"/>
      <c r="BQ120" s="919">
        <v>2310783</v>
      </c>
      <c r="BR120" s="920"/>
      <c r="BS120" s="920"/>
      <c r="BT120" s="920"/>
      <c r="BU120" s="920"/>
      <c r="BV120" s="920">
        <v>2308055</v>
      </c>
      <c r="BW120" s="920"/>
      <c r="BX120" s="920"/>
      <c r="BY120" s="920"/>
      <c r="BZ120" s="920"/>
      <c r="CA120" s="920">
        <v>2222760</v>
      </c>
      <c r="CB120" s="920"/>
      <c r="CC120" s="920"/>
      <c r="CD120" s="920"/>
      <c r="CE120" s="920"/>
      <c r="CF120" s="914">
        <v>29.8</v>
      </c>
      <c r="CG120" s="915"/>
      <c r="CH120" s="915"/>
      <c r="CI120" s="915"/>
      <c r="CJ120" s="915"/>
      <c r="CK120" s="1013" t="s">
        <v>448</v>
      </c>
      <c r="CL120" s="1014"/>
      <c r="CM120" s="1014"/>
      <c r="CN120" s="1014"/>
      <c r="CO120" s="1015"/>
      <c r="CP120" s="1021" t="s">
        <v>449</v>
      </c>
      <c r="CQ120" s="1022"/>
      <c r="CR120" s="1022"/>
      <c r="CS120" s="1022"/>
      <c r="CT120" s="1022"/>
      <c r="CU120" s="1022"/>
      <c r="CV120" s="1022"/>
      <c r="CW120" s="1022"/>
      <c r="CX120" s="1022"/>
      <c r="CY120" s="1022"/>
      <c r="CZ120" s="1022"/>
      <c r="DA120" s="1022"/>
      <c r="DB120" s="1022"/>
      <c r="DC120" s="1022"/>
      <c r="DD120" s="1022"/>
      <c r="DE120" s="1022"/>
      <c r="DF120" s="1023"/>
      <c r="DG120" s="926">
        <v>5818058</v>
      </c>
      <c r="DH120" s="927"/>
      <c r="DI120" s="927"/>
      <c r="DJ120" s="927"/>
      <c r="DK120" s="927"/>
      <c r="DL120" s="927">
        <v>5670156</v>
      </c>
      <c r="DM120" s="927"/>
      <c r="DN120" s="927"/>
      <c r="DO120" s="927"/>
      <c r="DP120" s="927"/>
      <c r="DQ120" s="927">
        <v>5454116</v>
      </c>
      <c r="DR120" s="927"/>
      <c r="DS120" s="927"/>
      <c r="DT120" s="927"/>
      <c r="DU120" s="927"/>
      <c r="DV120" s="928">
        <v>73</v>
      </c>
      <c r="DW120" s="928"/>
      <c r="DX120" s="928"/>
      <c r="DY120" s="928"/>
      <c r="DZ120" s="929"/>
    </row>
    <row r="121" spans="1:130" s="197" customFormat="1" ht="26.25" customHeight="1">
      <c r="A121" s="975"/>
      <c r="B121" s="946"/>
      <c r="C121" s="1010" t="s">
        <v>450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38877</v>
      </c>
      <c r="AB121" s="959"/>
      <c r="AC121" s="959"/>
      <c r="AD121" s="959"/>
      <c r="AE121" s="960"/>
      <c r="AF121" s="961">
        <v>38877</v>
      </c>
      <c r="AG121" s="959"/>
      <c r="AH121" s="959"/>
      <c r="AI121" s="959"/>
      <c r="AJ121" s="960"/>
      <c r="AK121" s="961">
        <v>38877</v>
      </c>
      <c r="AL121" s="959"/>
      <c r="AM121" s="959"/>
      <c r="AN121" s="959"/>
      <c r="AO121" s="960"/>
      <c r="AP121" s="962">
        <v>0.5</v>
      </c>
      <c r="AQ121" s="963"/>
      <c r="AR121" s="963"/>
      <c r="AS121" s="963"/>
      <c r="AT121" s="964"/>
      <c r="AU121" s="980"/>
      <c r="AV121" s="981"/>
      <c r="AW121" s="981"/>
      <c r="AX121" s="981"/>
      <c r="AY121" s="982"/>
      <c r="AZ121" s="995" t="s">
        <v>451</v>
      </c>
      <c r="BA121" s="971"/>
      <c r="BB121" s="971"/>
      <c r="BC121" s="971"/>
      <c r="BD121" s="971"/>
      <c r="BE121" s="971"/>
      <c r="BF121" s="971"/>
      <c r="BG121" s="971"/>
      <c r="BH121" s="971"/>
      <c r="BI121" s="971"/>
      <c r="BJ121" s="971"/>
      <c r="BK121" s="971"/>
      <c r="BL121" s="971"/>
      <c r="BM121" s="971"/>
      <c r="BN121" s="971"/>
      <c r="BO121" s="971"/>
      <c r="BP121" s="972"/>
      <c r="BQ121" s="985">
        <v>20558433</v>
      </c>
      <c r="BR121" s="986"/>
      <c r="BS121" s="986"/>
      <c r="BT121" s="986"/>
      <c r="BU121" s="986"/>
      <c r="BV121" s="986">
        <v>19422925</v>
      </c>
      <c r="BW121" s="986"/>
      <c r="BX121" s="986"/>
      <c r="BY121" s="986"/>
      <c r="BZ121" s="986"/>
      <c r="CA121" s="986">
        <v>19890840</v>
      </c>
      <c r="CB121" s="986"/>
      <c r="CC121" s="986"/>
      <c r="CD121" s="986"/>
      <c r="CE121" s="986"/>
      <c r="CF121" s="1024">
        <v>266.3</v>
      </c>
      <c r="CG121" s="1025"/>
      <c r="CH121" s="1025"/>
      <c r="CI121" s="1025"/>
      <c r="CJ121" s="1025"/>
      <c r="CK121" s="1016"/>
      <c r="CL121" s="1017"/>
      <c r="CM121" s="1017"/>
      <c r="CN121" s="1017"/>
      <c r="CO121" s="1018"/>
      <c r="CP121" s="1007" t="s">
        <v>452</v>
      </c>
      <c r="CQ121" s="1008"/>
      <c r="CR121" s="1008"/>
      <c r="CS121" s="1008"/>
      <c r="CT121" s="1008"/>
      <c r="CU121" s="1008"/>
      <c r="CV121" s="1008"/>
      <c r="CW121" s="1008"/>
      <c r="CX121" s="1008"/>
      <c r="CY121" s="1008"/>
      <c r="CZ121" s="1008"/>
      <c r="DA121" s="1008"/>
      <c r="DB121" s="1008"/>
      <c r="DC121" s="1008"/>
      <c r="DD121" s="1008"/>
      <c r="DE121" s="1008"/>
      <c r="DF121" s="1009"/>
      <c r="DG121" s="919">
        <v>3100886</v>
      </c>
      <c r="DH121" s="920"/>
      <c r="DI121" s="920"/>
      <c r="DJ121" s="920"/>
      <c r="DK121" s="920"/>
      <c r="DL121" s="920">
        <v>3036195</v>
      </c>
      <c r="DM121" s="920"/>
      <c r="DN121" s="920"/>
      <c r="DO121" s="920"/>
      <c r="DP121" s="920"/>
      <c r="DQ121" s="920">
        <v>3011009</v>
      </c>
      <c r="DR121" s="920"/>
      <c r="DS121" s="920"/>
      <c r="DT121" s="920"/>
      <c r="DU121" s="920"/>
      <c r="DV121" s="921">
        <v>40.299999999999997</v>
      </c>
      <c r="DW121" s="921"/>
      <c r="DX121" s="921"/>
      <c r="DY121" s="921"/>
      <c r="DZ121" s="922"/>
    </row>
    <row r="122" spans="1:130" s="197" customFormat="1" ht="26.25" customHeight="1">
      <c r="A122" s="975"/>
      <c r="B122" s="946"/>
      <c r="C122" s="916" t="s">
        <v>432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453</v>
      </c>
      <c r="BP122" s="994"/>
      <c r="BQ122" s="1034">
        <v>25628810</v>
      </c>
      <c r="BR122" s="1035"/>
      <c r="BS122" s="1035"/>
      <c r="BT122" s="1035"/>
      <c r="BU122" s="1035"/>
      <c r="BV122" s="1035">
        <v>24613212</v>
      </c>
      <c r="BW122" s="1035"/>
      <c r="BX122" s="1035"/>
      <c r="BY122" s="1035"/>
      <c r="BZ122" s="1035"/>
      <c r="CA122" s="1035">
        <v>24896193</v>
      </c>
      <c r="CB122" s="1035"/>
      <c r="CC122" s="1035"/>
      <c r="CD122" s="1035"/>
      <c r="CE122" s="1035"/>
      <c r="CF122" s="987"/>
      <c r="CG122" s="988"/>
      <c r="CH122" s="988"/>
      <c r="CI122" s="988"/>
      <c r="CJ122" s="989"/>
      <c r="CK122" s="1016"/>
      <c r="CL122" s="1017"/>
      <c r="CM122" s="1017"/>
      <c r="CN122" s="1017"/>
      <c r="CO122" s="1018"/>
      <c r="CP122" s="1007" t="s">
        <v>454</v>
      </c>
      <c r="CQ122" s="1008"/>
      <c r="CR122" s="1008"/>
      <c r="CS122" s="1008"/>
      <c r="CT122" s="1008"/>
      <c r="CU122" s="1008"/>
      <c r="CV122" s="1008"/>
      <c r="CW122" s="1008"/>
      <c r="CX122" s="1008"/>
      <c r="CY122" s="1008"/>
      <c r="CZ122" s="1008"/>
      <c r="DA122" s="1008"/>
      <c r="DB122" s="1008"/>
      <c r="DC122" s="1008"/>
      <c r="DD122" s="1008"/>
      <c r="DE122" s="1008"/>
      <c r="DF122" s="1009"/>
      <c r="DG122" s="919">
        <v>747093</v>
      </c>
      <c r="DH122" s="920"/>
      <c r="DI122" s="920"/>
      <c r="DJ122" s="920"/>
      <c r="DK122" s="920"/>
      <c r="DL122" s="920">
        <v>722486</v>
      </c>
      <c r="DM122" s="920"/>
      <c r="DN122" s="920"/>
      <c r="DO122" s="920"/>
      <c r="DP122" s="920"/>
      <c r="DQ122" s="920">
        <v>706034</v>
      </c>
      <c r="DR122" s="920"/>
      <c r="DS122" s="920"/>
      <c r="DT122" s="920"/>
      <c r="DU122" s="920"/>
      <c r="DV122" s="921">
        <v>9.5</v>
      </c>
      <c r="DW122" s="921"/>
      <c r="DX122" s="921"/>
      <c r="DY122" s="921"/>
      <c r="DZ122" s="922"/>
    </row>
    <row r="123" spans="1:130" s="197" customFormat="1" ht="26.25" customHeight="1" thickBot="1">
      <c r="A123" s="975"/>
      <c r="B123" s="946"/>
      <c r="C123" s="916" t="s">
        <v>438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152.4</v>
      </c>
      <c r="BR123" s="1027"/>
      <c r="BS123" s="1027"/>
      <c r="BT123" s="1027"/>
      <c r="BU123" s="1027"/>
      <c r="BV123" s="1027">
        <v>150.1</v>
      </c>
      <c r="BW123" s="1027"/>
      <c r="BX123" s="1027"/>
      <c r="BY123" s="1027"/>
      <c r="BZ123" s="1027"/>
      <c r="CA123" s="1027">
        <v>144.5</v>
      </c>
      <c r="CB123" s="1027"/>
      <c r="CC123" s="1027"/>
      <c r="CD123" s="1027"/>
      <c r="CE123" s="1027"/>
      <c r="CF123" s="1028"/>
      <c r="CG123" s="1029"/>
      <c r="CH123" s="1029"/>
      <c r="CI123" s="1029"/>
      <c r="CJ123" s="1030"/>
      <c r="CK123" s="1016"/>
      <c r="CL123" s="1017"/>
      <c r="CM123" s="1017"/>
      <c r="CN123" s="1017"/>
      <c r="CO123" s="1018"/>
      <c r="CP123" s="1007" t="s">
        <v>456</v>
      </c>
      <c r="CQ123" s="1008"/>
      <c r="CR123" s="1008"/>
      <c r="CS123" s="1008"/>
      <c r="CT123" s="1008"/>
      <c r="CU123" s="1008"/>
      <c r="CV123" s="1008"/>
      <c r="CW123" s="1008"/>
      <c r="CX123" s="1008"/>
      <c r="CY123" s="1008"/>
      <c r="CZ123" s="1008"/>
      <c r="DA123" s="1008"/>
      <c r="DB123" s="1008"/>
      <c r="DC123" s="1008"/>
      <c r="DD123" s="1008"/>
      <c r="DE123" s="1008"/>
      <c r="DF123" s="1009"/>
      <c r="DG123" s="958">
        <v>344699</v>
      </c>
      <c r="DH123" s="959"/>
      <c r="DI123" s="959"/>
      <c r="DJ123" s="959"/>
      <c r="DK123" s="960"/>
      <c r="DL123" s="961">
        <v>292696</v>
      </c>
      <c r="DM123" s="959"/>
      <c r="DN123" s="959"/>
      <c r="DO123" s="959"/>
      <c r="DP123" s="960"/>
      <c r="DQ123" s="961">
        <v>232751</v>
      </c>
      <c r="DR123" s="959"/>
      <c r="DS123" s="959"/>
      <c r="DT123" s="959"/>
      <c r="DU123" s="960"/>
      <c r="DV123" s="962">
        <v>3.1</v>
      </c>
      <c r="DW123" s="963"/>
      <c r="DX123" s="963"/>
      <c r="DY123" s="963"/>
      <c r="DZ123" s="964"/>
    </row>
    <row r="124" spans="1:130" s="197" customFormat="1" ht="26.25" customHeight="1">
      <c r="A124" s="975"/>
      <c r="B124" s="946"/>
      <c r="C124" s="916" t="s">
        <v>441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457</v>
      </c>
      <c r="CQ124" s="1008"/>
      <c r="CR124" s="1008"/>
      <c r="CS124" s="1008"/>
      <c r="CT124" s="1008"/>
      <c r="CU124" s="1008"/>
      <c r="CV124" s="1008"/>
      <c r="CW124" s="1008"/>
      <c r="CX124" s="1008"/>
      <c r="CY124" s="1008"/>
      <c r="CZ124" s="1008"/>
      <c r="DA124" s="1008"/>
      <c r="DB124" s="1008"/>
      <c r="DC124" s="1008"/>
      <c r="DD124" s="1008"/>
      <c r="DE124" s="1008"/>
      <c r="DF124" s="1009"/>
      <c r="DG124" s="997">
        <v>6186</v>
      </c>
      <c r="DH124" s="998"/>
      <c r="DI124" s="998"/>
      <c r="DJ124" s="998"/>
      <c r="DK124" s="999"/>
      <c r="DL124" s="1000">
        <v>5389</v>
      </c>
      <c r="DM124" s="998"/>
      <c r="DN124" s="998"/>
      <c r="DO124" s="998"/>
      <c r="DP124" s="999"/>
      <c r="DQ124" s="1000">
        <v>4284</v>
      </c>
      <c r="DR124" s="998"/>
      <c r="DS124" s="998"/>
      <c r="DT124" s="998"/>
      <c r="DU124" s="999"/>
      <c r="DV124" s="1001">
        <v>0.1</v>
      </c>
      <c r="DW124" s="1002"/>
      <c r="DX124" s="1002"/>
      <c r="DY124" s="1002"/>
      <c r="DZ124" s="1003"/>
    </row>
    <row r="125" spans="1:130" s="197" customFormat="1" ht="26.25" customHeight="1" thickBot="1">
      <c r="A125" s="975"/>
      <c r="B125" s="946"/>
      <c r="C125" s="916" t="s">
        <v>443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458</v>
      </c>
      <c r="CL125" s="1014"/>
      <c r="CM125" s="1014"/>
      <c r="CN125" s="1014"/>
      <c r="CO125" s="1015"/>
      <c r="CP125" s="940" t="s">
        <v>459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909</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460</v>
      </c>
      <c r="AY126" s="1037"/>
      <c r="AZ126" s="1037"/>
      <c r="BA126" s="1037"/>
      <c r="BB126" s="1037"/>
      <c r="BC126" s="1037"/>
      <c r="BD126" s="1037"/>
      <c r="BE126" s="1038"/>
      <c r="BF126" s="1052" t="s">
        <v>461</v>
      </c>
      <c r="BG126" s="1037"/>
      <c r="BH126" s="1037"/>
      <c r="BI126" s="1037"/>
      <c r="BJ126" s="1037"/>
      <c r="BK126" s="1037"/>
      <c r="BL126" s="1038"/>
      <c r="BM126" s="1052" t="s">
        <v>462</v>
      </c>
      <c r="BN126" s="1037"/>
      <c r="BO126" s="1037"/>
      <c r="BP126" s="1037"/>
      <c r="BQ126" s="1037"/>
      <c r="BR126" s="1037"/>
      <c r="BS126" s="1038"/>
      <c r="BT126" s="1052" t="s">
        <v>463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464</v>
      </c>
      <c r="CQ126" s="950"/>
      <c r="CR126" s="950"/>
      <c r="CS126" s="950"/>
      <c r="CT126" s="950"/>
      <c r="CU126" s="950"/>
      <c r="CV126" s="950"/>
      <c r="CW126" s="950"/>
      <c r="CX126" s="950"/>
      <c r="CY126" s="950"/>
      <c r="CZ126" s="950"/>
      <c r="DA126" s="950"/>
      <c r="DB126" s="950"/>
      <c r="DC126" s="950"/>
      <c r="DD126" s="950"/>
      <c r="DE126" s="950"/>
      <c r="DF126" s="951"/>
      <c r="DG126" s="919">
        <v>247781</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465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36641</v>
      </c>
      <c r="AB127" s="959"/>
      <c r="AC127" s="959"/>
      <c r="AD127" s="959"/>
      <c r="AE127" s="960"/>
      <c r="AF127" s="961">
        <v>35118</v>
      </c>
      <c r="AG127" s="959"/>
      <c r="AH127" s="959"/>
      <c r="AI127" s="959"/>
      <c r="AJ127" s="960"/>
      <c r="AK127" s="961">
        <v>33712</v>
      </c>
      <c r="AL127" s="959"/>
      <c r="AM127" s="959"/>
      <c r="AN127" s="959"/>
      <c r="AO127" s="960"/>
      <c r="AP127" s="962">
        <v>0.5</v>
      </c>
      <c r="AQ127" s="963"/>
      <c r="AR127" s="963"/>
      <c r="AS127" s="963"/>
      <c r="AT127" s="964"/>
      <c r="AU127" s="233"/>
      <c r="AV127" s="233"/>
      <c r="AW127" s="233"/>
      <c r="AX127" s="886" t="s">
        <v>466</v>
      </c>
      <c r="AY127" s="887"/>
      <c r="AZ127" s="887"/>
      <c r="BA127" s="887"/>
      <c r="BB127" s="887"/>
      <c r="BC127" s="887"/>
      <c r="BD127" s="887"/>
      <c r="BE127" s="888"/>
      <c r="BF127" s="1041" t="s">
        <v>112</v>
      </c>
      <c r="BG127" s="1042"/>
      <c r="BH127" s="1042"/>
      <c r="BI127" s="1042"/>
      <c r="BJ127" s="1042"/>
      <c r="BK127" s="1042"/>
      <c r="BL127" s="1051"/>
      <c r="BM127" s="1041">
        <v>13.38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467</v>
      </c>
      <c r="CQ127" s="1045"/>
      <c r="CR127" s="1045"/>
      <c r="CS127" s="1045"/>
      <c r="CT127" s="1045"/>
      <c r="CU127" s="1045"/>
      <c r="CV127" s="1045"/>
      <c r="CW127" s="1045"/>
      <c r="CX127" s="1045"/>
      <c r="CY127" s="1045"/>
      <c r="CZ127" s="1045"/>
      <c r="DA127" s="1045"/>
      <c r="DB127" s="1045"/>
      <c r="DC127" s="1045"/>
      <c r="DD127" s="1045"/>
      <c r="DE127" s="1045"/>
      <c r="DF127" s="1046"/>
      <c r="DG127" s="1047">
        <v>4035</v>
      </c>
      <c r="DH127" s="1048"/>
      <c r="DI127" s="1048"/>
      <c r="DJ127" s="1048"/>
      <c r="DK127" s="1048"/>
      <c r="DL127" s="1048">
        <v>3337</v>
      </c>
      <c r="DM127" s="1048"/>
      <c r="DN127" s="1048"/>
      <c r="DO127" s="1048"/>
      <c r="DP127" s="1048"/>
      <c r="DQ127" s="1048">
        <v>2539</v>
      </c>
      <c r="DR127" s="1048"/>
      <c r="DS127" s="1048"/>
      <c r="DT127" s="1048"/>
      <c r="DU127" s="1048"/>
      <c r="DV127" s="1049">
        <v>0</v>
      </c>
      <c r="DW127" s="1049"/>
      <c r="DX127" s="1049"/>
      <c r="DY127" s="1049"/>
      <c r="DZ127" s="1050"/>
    </row>
    <row r="128" spans="1:130" s="197" customFormat="1" ht="26.25" customHeight="1">
      <c r="A128" s="1071" t="s">
        <v>468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469</v>
      </c>
      <c r="X128" s="1073"/>
      <c r="Y128" s="1073"/>
      <c r="Z128" s="1074"/>
      <c r="AA128" s="1089">
        <v>238381</v>
      </c>
      <c r="AB128" s="1090"/>
      <c r="AC128" s="1090"/>
      <c r="AD128" s="1090"/>
      <c r="AE128" s="1091"/>
      <c r="AF128" s="1092">
        <v>251227</v>
      </c>
      <c r="AG128" s="1090"/>
      <c r="AH128" s="1090"/>
      <c r="AI128" s="1090"/>
      <c r="AJ128" s="1091"/>
      <c r="AK128" s="1092">
        <v>260526</v>
      </c>
      <c r="AL128" s="1090"/>
      <c r="AM128" s="1090"/>
      <c r="AN128" s="1090"/>
      <c r="AO128" s="1091"/>
      <c r="AP128" s="1093"/>
      <c r="AQ128" s="1094"/>
      <c r="AR128" s="1094"/>
      <c r="AS128" s="1094"/>
      <c r="AT128" s="1095"/>
      <c r="AU128" s="235"/>
      <c r="AV128" s="235"/>
      <c r="AW128" s="235"/>
      <c r="AX128" s="1054" t="s">
        <v>470</v>
      </c>
      <c r="AY128" s="950"/>
      <c r="AZ128" s="950"/>
      <c r="BA128" s="950"/>
      <c r="BB128" s="950"/>
      <c r="BC128" s="950"/>
      <c r="BD128" s="950"/>
      <c r="BE128" s="951"/>
      <c r="BF128" s="1066">
        <v>1.49</v>
      </c>
      <c r="BG128" s="1067"/>
      <c r="BH128" s="1067"/>
      <c r="BI128" s="1067"/>
      <c r="BJ128" s="1067"/>
      <c r="BK128" s="1067"/>
      <c r="BL128" s="1068"/>
      <c r="BM128" s="1066">
        <v>18.38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471</v>
      </c>
      <c r="X129" s="1061"/>
      <c r="Y129" s="1061"/>
      <c r="Z129" s="1062"/>
      <c r="AA129" s="958">
        <v>9943261</v>
      </c>
      <c r="AB129" s="959"/>
      <c r="AC129" s="959"/>
      <c r="AD129" s="959"/>
      <c r="AE129" s="960"/>
      <c r="AF129" s="961">
        <v>9926344</v>
      </c>
      <c r="AG129" s="959"/>
      <c r="AH129" s="959"/>
      <c r="AI129" s="959"/>
      <c r="AJ129" s="960"/>
      <c r="AK129" s="961">
        <v>9740307</v>
      </c>
      <c r="AL129" s="959"/>
      <c r="AM129" s="959"/>
      <c r="AN129" s="959"/>
      <c r="AO129" s="960"/>
      <c r="AP129" s="1063"/>
      <c r="AQ129" s="1064"/>
      <c r="AR129" s="1064"/>
      <c r="AS129" s="1064"/>
      <c r="AT129" s="1065"/>
      <c r="AU129" s="235"/>
      <c r="AV129" s="235"/>
      <c r="AW129" s="235"/>
      <c r="AX129" s="1054" t="s">
        <v>472</v>
      </c>
      <c r="AY129" s="950"/>
      <c r="AZ129" s="950"/>
      <c r="BA129" s="950"/>
      <c r="BB129" s="950"/>
      <c r="BC129" s="950"/>
      <c r="BD129" s="950"/>
      <c r="BE129" s="951"/>
      <c r="BF129" s="1055">
        <v>15.1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474</v>
      </c>
      <c r="X130" s="1061"/>
      <c r="Y130" s="1061"/>
      <c r="Z130" s="1062"/>
      <c r="AA130" s="958">
        <v>2320284</v>
      </c>
      <c r="AB130" s="959"/>
      <c r="AC130" s="959"/>
      <c r="AD130" s="959"/>
      <c r="AE130" s="960"/>
      <c r="AF130" s="961">
        <v>2257913</v>
      </c>
      <c r="AG130" s="959"/>
      <c r="AH130" s="959"/>
      <c r="AI130" s="959"/>
      <c r="AJ130" s="960"/>
      <c r="AK130" s="961">
        <v>2270580</v>
      </c>
      <c r="AL130" s="959"/>
      <c r="AM130" s="959"/>
      <c r="AN130" s="959"/>
      <c r="AO130" s="960"/>
      <c r="AP130" s="1063"/>
      <c r="AQ130" s="1064"/>
      <c r="AR130" s="1064"/>
      <c r="AS130" s="1064"/>
      <c r="AT130" s="1065"/>
      <c r="AU130" s="235"/>
      <c r="AV130" s="235"/>
      <c r="AW130" s="235"/>
      <c r="AX130" s="1113" t="s">
        <v>475</v>
      </c>
      <c r="AY130" s="1045"/>
      <c r="AZ130" s="1045"/>
      <c r="BA130" s="1045"/>
      <c r="BB130" s="1045"/>
      <c r="BC130" s="1045"/>
      <c r="BD130" s="1045"/>
      <c r="BE130" s="1046"/>
      <c r="BF130" s="1075">
        <v>144.5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476</v>
      </c>
      <c r="X131" s="1084"/>
      <c r="Y131" s="1084"/>
      <c r="Z131" s="1085"/>
      <c r="AA131" s="997">
        <v>7622977</v>
      </c>
      <c r="AB131" s="998"/>
      <c r="AC131" s="998"/>
      <c r="AD131" s="998"/>
      <c r="AE131" s="999"/>
      <c r="AF131" s="1000">
        <v>7668431</v>
      </c>
      <c r="AG131" s="998"/>
      <c r="AH131" s="998"/>
      <c r="AI131" s="998"/>
      <c r="AJ131" s="999"/>
      <c r="AK131" s="1000">
        <v>7469727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478</v>
      </c>
      <c r="W132" s="1101"/>
      <c r="X132" s="1101"/>
      <c r="Y132" s="1101"/>
      <c r="Z132" s="1102"/>
      <c r="AA132" s="1103">
        <v>15.984302720000001</v>
      </c>
      <c r="AB132" s="1104"/>
      <c r="AC132" s="1104"/>
      <c r="AD132" s="1104"/>
      <c r="AE132" s="1105"/>
      <c r="AF132" s="1106">
        <v>14.612447059999999</v>
      </c>
      <c r="AG132" s="1104"/>
      <c r="AH132" s="1104"/>
      <c r="AI132" s="1104"/>
      <c r="AJ132" s="1105"/>
      <c r="AK132" s="1106">
        <v>14.80450108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479</v>
      </c>
      <c r="W133" s="1108"/>
      <c r="X133" s="1108"/>
      <c r="Y133" s="1108"/>
      <c r="Z133" s="1109"/>
      <c r="AA133" s="1110">
        <v>16.7</v>
      </c>
      <c r="AB133" s="1111"/>
      <c r="AC133" s="1111"/>
      <c r="AD133" s="1111"/>
      <c r="AE133" s="1112"/>
      <c r="AF133" s="1110">
        <v>16</v>
      </c>
      <c r="AG133" s="1111"/>
      <c r="AH133" s="1111"/>
      <c r="AI133" s="1111"/>
      <c r="AJ133" s="1112"/>
      <c r="AK133" s="1110">
        <v>15.1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17" t="s">
        <v>482</v>
      </c>
      <c r="L7" s="254"/>
      <c r="M7" s="255" t="s">
        <v>483</v>
      </c>
      <c r="N7" s="256"/>
    </row>
    <row r="8" spans="1:16">
      <c r="A8" s="248"/>
      <c r="B8" s="244"/>
      <c r="C8" s="244"/>
      <c r="D8" s="244"/>
      <c r="E8" s="244"/>
      <c r="F8" s="244"/>
      <c r="G8" s="257"/>
      <c r="H8" s="258"/>
      <c r="I8" s="258"/>
      <c r="J8" s="259"/>
      <c r="K8" s="1118"/>
      <c r="L8" s="260" t="s">
        <v>484</v>
      </c>
      <c r="M8" s="261" t="s">
        <v>485</v>
      </c>
      <c r="N8" s="262" t="s">
        <v>486</v>
      </c>
    </row>
    <row r="9" spans="1:16">
      <c r="A9" s="248"/>
      <c r="B9" s="244"/>
      <c r="C9" s="244"/>
      <c r="D9" s="244"/>
      <c r="E9" s="244"/>
      <c r="F9" s="244"/>
      <c r="G9" s="1119" t="s">
        <v>487</v>
      </c>
      <c r="H9" s="1120"/>
      <c r="I9" s="1120"/>
      <c r="J9" s="1121"/>
      <c r="K9" s="263">
        <v>2097866</v>
      </c>
      <c r="L9" s="264">
        <v>94168</v>
      </c>
      <c r="M9" s="265">
        <v>84248</v>
      </c>
      <c r="N9" s="266">
        <v>11.8</v>
      </c>
    </row>
    <row r="10" spans="1:16">
      <c r="A10" s="248"/>
      <c r="B10" s="244"/>
      <c r="C10" s="244"/>
      <c r="D10" s="244"/>
      <c r="E10" s="244"/>
      <c r="F10" s="244"/>
      <c r="G10" s="1119" t="s">
        <v>488</v>
      </c>
      <c r="H10" s="1120"/>
      <c r="I10" s="1120"/>
      <c r="J10" s="1121"/>
      <c r="K10" s="267">
        <v>104491</v>
      </c>
      <c r="L10" s="268">
        <v>4690</v>
      </c>
      <c r="M10" s="269">
        <v>7169</v>
      </c>
      <c r="N10" s="270">
        <v>-34.6</v>
      </c>
    </row>
    <row r="11" spans="1:16" ht="13.5" customHeight="1">
      <c r="A11" s="248"/>
      <c r="B11" s="244"/>
      <c r="C11" s="244"/>
      <c r="D11" s="244"/>
      <c r="E11" s="244"/>
      <c r="F11" s="244"/>
      <c r="G11" s="1119" t="s">
        <v>489</v>
      </c>
      <c r="H11" s="1120"/>
      <c r="I11" s="1120"/>
      <c r="J11" s="1121"/>
      <c r="K11" s="267">
        <v>401636</v>
      </c>
      <c r="L11" s="268">
        <v>18028</v>
      </c>
      <c r="M11" s="269">
        <v>9152</v>
      </c>
      <c r="N11" s="270">
        <v>97</v>
      </c>
    </row>
    <row r="12" spans="1:16" ht="13.5" customHeight="1">
      <c r="A12" s="248"/>
      <c r="B12" s="244"/>
      <c r="C12" s="244"/>
      <c r="D12" s="244"/>
      <c r="E12" s="244"/>
      <c r="F12" s="244"/>
      <c r="G12" s="1119" t="s">
        <v>490</v>
      </c>
      <c r="H12" s="1120"/>
      <c r="I12" s="1120"/>
      <c r="J12" s="1121"/>
      <c r="K12" s="267">
        <v>8446</v>
      </c>
      <c r="L12" s="268">
        <v>379</v>
      </c>
      <c r="M12" s="269">
        <v>893</v>
      </c>
      <c r="N12" s="270">
        <v>-57.6</v>
      </c>
    </row>
    <row r="13" spans="1:16" ht="13.5" customHeight="1">
      <c r="A13" s="248"/>
      <c r="B13" s="244"/>
      <c r="C13" s="244"/>
      <c r="D13" s="244"/>
      <c r="E13" s="244"/>
      <c r="F13" s="244"/>
      <c r="G13" s="1119" t="s">
        <v>491</v>
      </c>
      <c r="H13" s="1120"/>
      <c r="I13" s="1120"/>
      <c r="J13" s="1121"/>
      <c r="K13" s="267" t="s">
        <v>492</v>
      </c>
      <c r="L13" s="268" t="s">
        <v>492</v>
      </c>
      <c r="M13" s="269">
        <v>3</v>
      </c>
      <c r="N13" s="270" t="s">
        <v>492</v>
      </c>
    </row>
    <row r="14" spans="1:16" ht="13.5" customHeight="1">
      <c r="A14" s="248"/>
      <c r="B14" s="244"/>
      <c r="C14" s="244"/>
      <c r="D14" s="244"/>
      <c r="E14" s="244"/>
      <c r="F14" s="244"/>
      <c r="G14" s="1119" t="s">
        <v>493</v>
      </c>
      <c r="H14" s="1120"/>
      <c r="I14" s="1120"/>
      <c r="J14" s="1121"/>
      <c r="K14" s="267" t="s">
        <v>492</v>
      </c>
      <c r="L14" s="268" t="s">
        <v>492</v>
      </c>
      <c r="M14" s="269">
        <v>3652</v>
      </c>
      <c r="N14" s="270" t="s">
        <v>492</v>
      </c>
    </row>
    <row r="15" spans="1:16" ht="13.5" customHeight="1">
      <c r="A15" s="248"/>
      <c r="B15" s="244"/>
      <c r="C15" s="244"/>
      <c r="D15" s="244"/>
      <c r="E15" s="244"/>
      <c r="F15" s="244"/>
      <c r="G15" s="1119" t="s">
        <v>494</v>
      </c>
      <c r="H15" s="1120"/>
      <c r="I15" s="1120"/>
      <c r="J15" s="1121"/>
      <c r="K15" s="267">
        <v>45656</v>
      </c>
      <c r="L15" s="268">
        <v>2049</v>
      </c>
      <c r="M15" s="269">
        <v>2134</v>
      </c>
      <c r="N15" s="270">
        <v>-4</v>
      </c>
    </row>
    <row r="16" spans="1:16">
      <c r="A16" s="248"/>
      <c r="B16" s="244"/>
      <c r="C16" s="244"/>
      <c r="D16" s="244"/>
      <c r="E16" s="244"/>
      <c r="F16" s="244"/>
      <c r="G16" s="1122" t="s">
        <v>495</v>
      </c>
      <c r="H16" s="1123"/>
      <c r="I16" s="1123"/>
      <c r="J16" s="1124"/>
      <c r="K16" s="268">
        <v>-207303</v>
      </c>
      <c r="L16" s="268">
        <v>-9305</v>
      </c>
      <c r="M16" s="269">
        <v>-9248</v>
      </c>
      <c r="N16" s="270">
        <v>0.6</v>
      </c>
    </row>
    <row r="17" spans="1:16">
      <c r="A17" s="248"/>
      <c r="B17" s="244"/>
      <c r="C17" s="244"/>
      <c r="D17" s="244"/>
      <c r="E17" s="244"/>
      <c r="F17" s="244"/>
      <c r="G17" s="1122" t="s">
        <v>170</v>
      </c>
      <c r="H17" s="1123"/>
      <c r="I17" s="1123"/>
      <c r="J17" s="1124"/>
      <c r="K17" s="268">
        <v>2450792</v>
      </c>
      <c r="L17" s="268">
        <v>110010</v>
      </c>
      <c r="M17" s="269">
        <v>98003</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14" t="s">
        <v>500</v>
      </c>
      <c r="H21" s="1115"/>
      <c r="I21" s="1115"/>
      <c r="J21" s="1116"/>
      <c r="K21" s="280">
        <v>10.41</v>
      </c>
      <c r="L21" s="281">
        <v>9.39</v>
      </c>
      <c r="M21" s="282">
        <v>1.02</v>
      </c>
      <c r="N21" s="249"/>
      <c r="O21" s="283"/>
      <c r="P21" s="279"/>
    </row>
    <row r="22" spans="1:16" s="284" customFormat="1">
      <c r="A22" s="279"/>
      <c r="B22" s="249"/>
      <c r="C22" s="249"/>
      <c r="D22" s="249"/>
      <c r="E22" s="249"/>
      <c r="F22" s="249"/>
      <c r="G22" s="1114" t="s">
        <v>501</v>
      </c>
      <c r="H22" s="1115"/>
      <c r="I22" s="1115"/>
      <c r="J22" s="1116"/>
      <c r="K22" s="285">
        <v>97.4</v>
      </c>
      <c r="L22" s="286">
        <v>97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7" t="s">
        <v>482</v>
      </c>
      <c r="L30" s="254"/>
      <c r="M30" s="255" t="s">
        <v>483</v>
      </c>
      <c r="N30" s="256"/>
    </row>
    <row r="31" spans="1:16">
      <c r="A31" s="248"/>
      <c r="B31" s="244"/>
      <c r="C31" s="244"/>
      <c r="D31" s="244"/>
      <c r="E31" s="244"/>
      <c r="F31" s="244"/>
      <c r="G31" s="257"/>
      <c r="H31" s="258"/>
      <c r="I31" s="258"/>
      <c r="J31" s="259"/>
      <c r="K31" s="1118"/>
      <c r="L31" s="260" t="s">
        <v>484</v>
      </c>
      <c r="M31" s="261" t="s">
        <v>485</v>
      </c>
      <c r="N31" s="262" t="s">
        <v>486</v>
      </c>
    </row>
    <row r="32" spans="1:16" ht="27" customHeight="1">
      <c r="A32" s="248"/>
      <c r="B32" s="244"/>
      <c r="C32" s="244"/>
      <c r="D32" s="244"/>
      <c r="E32" s="244"/>
      <c r="F32" s="244"/>
      <c r="G32" s="1130" t="s">
        <v>504</v>
      </c>
      <c r="H32" s="1131"/>
      <c r="I32" s="1131"/>
      <c r="J32" s="1132"/>
      <c r="K32" s="294">
        <v>2749223</v>
      </c>
      <c r="L32" s="294">
        <v>123405</v>
      </c>
      <c r="M32" s="295">
        <v>64926</v>
      </c>
      <c r="N32" s="296">
        <v>90.1</v>
      </c>
    </row>
    <row r="33" spans="1:16" ht="13.5" customHeight="1">
      <c r="A33" s="248"/>
      <c r="B33" s="244"/>
      <c r="C33" s="244"/>
      <c r="D33" s="244"/>
      <c r="E33" s="244"/>
      <c r="F33" s="244"/>
      <c r="G33" s="1130" t="s">
        <v>505</v>
      </c>
      <c r="H33" s="1131"/>
      <c r="I33" s="1131"/>
      <c r="J33" s="1132"/>
      <c r="K33" s="294" t="s">
        <v>492</v>
      </c>
      <c r="L33" s="294" t="s">
        <v>492</v>
      </c>
      <c r="M33" s="295" t="s">
        <v>492</v>
      </c>
      <c r="N33" s="296" t="s">
        <v>492</v>
      </c>
    </row>
    <row r="34" spans="1:16" ht="27" customHeight="1">
      <c r="A34" s="248"/>
      <c r="B34" s="244"/>
      <c r="C34" s="244"/>
      <c r="D34" s="244"/>
      <c r="E34" s="244"/>
      <c r="F34" s="244"/>
      <c r="G34" s="1130" t="s">
        <v>506</v>
      </c>
      <c r="H34" s="1131"/>
      <c r="I34" s="1131"/>
      <c r="J34" s="1132"/>
      <c r="K34" s="294" t="s">
        <v>492</v>
      </c>
      <c r="L34" s="294" t="s">
        <v>492</v>
      </c>
      <c r="M34" s="295">
        <v>24</v>
      </c>
      <c r="N34" s="296" t="s">
        <v>492</v>
      </c>
    </row>
    <row r="35" spans="1:16" ht="27" customHeight="1">
      <c r="A35" s="248"/>
      <c r="B35" s="244"/>
      <c r="C35" s="244"/>
      <c r="D35" s="244"/>
      <c r="E35" s="244"/>
      <c r="F35" s="244"/>
      <c r="G35" s="1130" t="s">
        <v>507</v>
      </c>
      <c r="H35" s="1131"/>
      <c r="I35" s="1131"/>
      <c r="J35" s="1132"/>
      <c r="K35" s="294">
        <v>654988</v>
      </c>
      <c r="L35" s="294">
        <v>29401</v>
      </c>
      <c r="M35" s="295">
        <v>18007</v>
      </c>
      <c r="N35" s="296">
        <v>63.3</v>
      </c>
    </row>
    <row r="36" spans="1:16" ht="27" customHeight="1">
      <c r="A36" s="248"/>
      <c r="B36" s="244"/>
      <c r="C36" s="244"/>
      <c r="D36" s="244"/>
      <c r="E36" s="244"/>
      <c r="F36" s="244"/>
      <c r="G36" s="1130" t="s">
        <v>508</v>
      </c>
      <c r="H36" s="1131"/>
      <c r="I36" s="1131"/>
      <c r="J36" s="1132"/>
      <c r="K36" s="294">
        <v>158429</v>
      </c>
      <c r="L36" s="294">
        <v>7111</v>
      </c>
      <c r="M36" s="295">
        <v>3275</v>
      </c>
      <c r="N36" s="296">
        <v>117.1</v>
      </c>
    </row>
    <row r="37" spans="1:16" ht="13.5" customHeight="1">
      <c r="A37" s="248"/>
      <c r="B37" s="244"/>
      <c r="C37" s="244"/>
      <c r="D37" s="244"/>
      <c r="E37" s="244"/>
      <c r="F37" s="244"/>
      <c r="G37" s="1130" t="s">
        <v>509</v>
      </c>
      <c r="H37" s="1131"/>
      <c r="I37" s="1131"/>
      <c r="J37" s="1132"/>
      <c r="K37" s="294">
        <v>72589</v>
      </c>
      <c r="L37" s="294">
        <v>3258</v>
      </c>
      <c r="M37" s="295">
        <v>1233</v>
      </c>
      <c r="N37" s="296">
        <v>164.2</v>
      </c>
    </row>
    <row r="38" spans="1:16" ht="27" customHeight="1">
      <c r="A38" s="248"/>
      <c r="B38" s="244"/>
      <c r="C38" s="244"/>
      <c r="D38" s="244"/>
      <c r="E38" s="244"/>
      <c r="F38" s="244"/>
      <c r="G38" s="1133" t="s">
        <v>510</v>
      </c>
      <c r="H38" s="1134"/>
      <c r="I38" s="1134"/>
      <c r="J38" s="1135"/>
      <c r="K38" s="297">
        <v>1733</v>
      </c>
      <c r="L38" s="297">
        <v>78</v>
      </c>
      <c r="M38" s="298">
        <v>9</v>
      </c>
      <c r="N38" s="299">
        <v>766.7</v>
      </c>
      <c r="O38" s="293"/>
    </row>
    <row r="39" spans="1:16">
      <c r="A39" s="248"/>
      <c r="B39" s="244"/>
      <c r="C39" s="244"/>
      <c r="D39" s="244"/>
      <c r="E39" s="244"/>
      <c r="F39" s="244"/>
      <c r="G39" s="1133" t="s">
        <v>511</v>
      </c>
      <c r="H39" s="1134"/>
      <c r="I39" s="1134"/>
      <c r="J39" s="1135"/>
      <c r="K39" s="300">
        <v>-260526</v>
      </c>
      <c r="L39" s="300">
        <v>-11694</v>
      </c>
      <c r="M39" s="301">
        <v>-4280</v>
      </c>
      <c r="N39" s="302">
        <v>173.2</v>
      </c>
      <c r="O39" s="293"/>
    </row>
    <row r="40" spans="1:16" ht="27" customHeight="1">
      <c r="A40" s="248"/>
      <c r="B40" s="244"/>
      <c r="C40" s="244"/>
      <c r="D40" s="244"/>
      <c r="E40" s="244"/>
      <c r="F40" s="244"/>
      <c r="G40" s="1130" t="s">
        <v>512</v>
      </c>
      <c r="H40" s="1131"/>
      <c r="I40" s="1131"/>
      <c r="J40" s="1132"/>
      <c r="K40" s="300">
        <v>-2270580</v>
      </c>
      <c r="L40" s="300">
        <v>-101920</v>
      </c>
      <c r="M40" s="301">
        <v>-56807</v>
      </c>
      <c r="N40" s="302">
        <v>79.400000000000006</v>
      </c>
      <c r="O40" s="293"/>
    </row>
    <row r="41" spans="1:16">
      <c r="A41" s="248"/>
      <c r="B41" s="244"/>
      <c r="C41" s="244"/>
      <c r="D41" s="244"/>
      <c r="E41" s="244"/>
      <c r="F41" s="244"/>
      <c r="G41" s="1136" t="s">
        <v>280</v>
      </c>
      <c r="H41" s="1137"/>
      <c r="I41" s="1137"/>
      <c r="J41" s="1138"/>
      <c r="K41" s="294">
        <v>1105856</v>
      </c>
      <c r="L41" s="300">
        <v>49639</v>
      </c>
      <c r="M41" s="301">
        <v>26387</v>
      </c>
      <c r="N41" s="302">
        <v>88.1</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5" t="s">
        <v>482</v>
      </c>
      <c r="J49" s="1127" t="s">
        <v>516</v>
      </c>
      <c r="K49" s="1128"/>
      <c r="L49" s="1128"/>
      <c r="M49" s="1128"/>
      <c r="N49" s="1129"/>
    </row>
    <row r="50" spans="1:14">
      <c r="A50" s="248"/>
      <c r="B50" s="244"/>
      <c r="C50" s="244"/>
      <c r="D50" s="244"/>
      <c r="E50" s="244"/>
      <c r="F50" s="244"/>
      <c r="G50" s="312"/>
      <c r="H50" s="313"/>
      <c r="I50" s="1126"/>
      <c r="J50" s="314" t="s">
        <v>517</v>
      </c>
      <c r="K50" s="315" t="s">
        <v>518</v>
      </c>
      <c r="L50" s="316" t="s">
        <v>519</v>
      </c>
      <c r="M50" s="317" t="s">
        <v>520</v>
      </c>
      <c r="N50" s="318" t="s">
        <v>521</v>
      </c>
    </row>
    <row r="51" spans="1:14">
      <c r="A51" s="248"/>
      <c r="B51" s="244"/>
      <c r="C51" s="244"/>
      <c r="D51" s="244"/>
      <c r="E51" s="244"/>
      <c r="F51" s="244"/>
      <c r="G51" s="310" t="s">
        <v>522</v>
      </c>
      <c r="H51" s="311"/>
      <c r="I51" s="319">
        <v>2329374</v>
      </c>
      <c r="J51" s="320">
        <v>98962</v>
      </c>
      <c r="K51" s="321">
        <v>18.100000000000001</v>
      </c>
      <c r="L51" s="322">
        <v>78670</v>
      </c>
      <c r="M51" s="323">
        <v>3.1</v>
      </c>
      <c r="N51" s="324">
        <v>15</v>
      </c>
    </row>
    <row r="52" spans="1:14">
      <c r="A52" s="248"/>
      <c r="B52" s="244"/>
      <c r="C52" s="244"/>
      <c r="D52" s="244"/>
      <c r="E52" s="244"/>
      <c r="F52" s="244"/>
      <c r="G52" s="325"/>
      <c r="H52" s="326" t="s">
        <v>523</v>
      </c>
      <c r="I52" s="327">
        <v>783672</v>
      </c>
      <c r="J52" s="328">
        <v>33294</v>
      </c>
      <c r="K52" s="329">
        <v>-15.7</v>
      </c>
      <c r="L52" s="330">
        <v>38094</v>
      </c>
      <c r="M52" s="331">
        <v>-7.3</v>
      </c>
      <c r="N52" s="332">
        <v>-8.4</v>
      </c>
    </row>
    <row r="53" spans="1:14">
      <c r="A53" s="248"/>
      <c r="B53" s="244"/>
      <c r="C53" s="244"/>
      <c r="D53" s="244"/>
      <c r="E53" s="244"/>
      <c r="F53" s="244"/>
      <c r="G53" s="310" t="s">
        <v>524</v>
      </c>
      <c r="H53" s="311"/>
      <c r="I53" s="319">
        <v>1777696</v>
      </c>
      <c r="J53" s="320">
        <v>76575</v>
      </c>
      <c r="K53" s="321">
        <v>-22.6</v>
      </c>
      <c r="L53" s="322">
        <v>67201</v>
      </c>
      <c r="M53" s="323">
        <v>-14.6</v>
      </c>
      <c r="N53" s="324">
        <v>-8</v>
      </c>
    </row>
    <row r="54" spans="1:14">
      <c r="A54" s="248"/>
      <c r="B54" s="244"/>
      <c r="C54" s="244"/>
      <c r="D54" s="244"/>
      <c r="E54" s="244"/>
      <c r="F54" s="244"/>
      <c r="G54" s="325"/>
      <c r="H54" s="326" t="s">
        <v>523</v>
      </c>
      <c r="I54" s="327">
        <v>579765</v>
      </c>
      <c r="J54" s="328">
        <v>24974</v>
      </c>
      <c r="K54" s="329">
        <v>-25</v>
      </c>
      <c r="L54" s="330">
        <v>35210</v>
      </c>
      <c r="M54" s="331">
        <v>-7.6</v>
      </c>
      <c r="N54" s="332">
        <v>-17.399999999999999</v>
      </c>
    </row>
    <row r="55" spans="1:14">
      <c r="A55" s="248"/>
      <c r="B55" s="244"/>
      <c r="C55" s="244"/>
      <c r="D55" s="244"/>
      <c r="E55" s="244"/>
      <c r="F55" s="244"/>
      <c r="G55" s="310" t="s">
        <v>525</v>
      </c>
      <c r="H55" s="311"/>
      <c r="I55" s="319">
        <v>2283489</v>
      </c>
      <c r="J55" s="320">
        <v>99947</v>
      </c>
      <c r="K55" s="321">
        <v>30.5</v>
      </c>
      <c r="L55" s="322">
        <v>75709</v>
      </c>
      <c r="M55" s="323">
        <v>12.7</v>
      </c>
      <c r="N55" s="324">
        <v>17.8</v>
      </c>
    </row>
    <row r="56" spans="1:14">
      <c r="A56" s="248"/>
      <c r="B56" s="244"/>
      <c r="C56" s="244"/>
      <c r="D56" s="244"/>
      <c r="E56" s="244"/>
      <c r="F56" s="244"/>
      <c r="G56" s="325"/>
      <c r="H56" s="326" t="s">
        <v>523</v>
      </c>
      <c r="I56" s="327">
        <v>1281389</v>
      </c>
      <c r="J56" s="328">
        <v>56086</v>
      </c>
      <c r="K56" s="329">
        <v>124.6</v>
      </c>
      <c r="L56" s="330">
        <v>35212</v>
      </c>
      <c r="M56" s="331">
        <v>0</v>
      </c>
      <c r="N56" s="332">
        <v>124.6</v>
      </c>
    </row>
    <row r="57" spans="1:14">
      <c r="A57" s="248"/>
      <c r="B57" s="244"/>
      <c r="C57" s="244"/>
      <c r="D57" s="244"/>
      <c r="E57" s="244"/>
      <c r="F57" s="244"/>
      <c r="G57" s="310" t="s">
        <v>526</v>
      </c>
      <c r="H57" s="311"/>
      <c r="I57" s="319">
        <v>2746484</v>
      </c>
      <c r="J57" s="320">
        <v>120964</v>
      </c>
      <c r="K57" s="321">
        <v>21</v>
      </c>
      <c r="L57" s="322">
        <v>90961</v>
      </c>
      <c r="M57" s="323">
        <v>20.100000000000001</v>
      </c>
      <c r="N57" s="324">
        <v>0.9</v>
      </c>
    </row>
    <row r="58" spans="1:14">
      <c r="A58" s="248"/>
      <c r="B58" s="244"/>
      <c r="C58" s="244"/>
      <c r="D58" s="244"/>
      <c r="E58" s="244"/>
      <c r="F58" s="244"/>
      <c r="G58" s="325"/>
      <c r="H58" s="326" t="s">
        <v>523</v>
      </c>
      <c r="I58" s="327">
        <v>1042382</v>
      </c>
      <c r="J58" s="328">
        <v>45910</v>
      </c>
      <c r="K58" s="329">
        <v>-18.100000000000001</v>
      </c>
      <c r="L58" s="330">
        <v>37720</v>
      </c>
      <c r="M58" s="331">
        <v>7.1</v>
      </c>
      <c r="N58" s="332">
        <v>-25.2</v>
      </c>
    </row>
    <row r="59" spans="1:14">
      <c r="A59" s="248"/>
      <c r="B59" s="244"/>
      <c r="C59" s="244"/>
      <c r="D59" s="244"/>
      <c r="E59" s="244"/>
      <c r="F59" s="244"/>
      <c r="G59" s="310" t="s">
        <v>527</v>
      </c>
      <c r="H59" s="311"/>
      <c r="I59" s="319">
        <v>1906799</v>
      </c>
      <c r="J59" s="320">
        <v>85591</v>
      </c>
      <c r="K59" s="321">
        <v>-29.2</v>
      </c>
      <c r="L59" s="322">
        <v>106614</v>
      </c>
      <c r="M59" s="323">
        <v>17.2</v>
      </c>
      <c r="N59" s="324">
        <v>-46.4</v>
      </c>
    </row>
    <row r="60" spans="1:14">
      <c r="A60" s="248"/>
      <c r="B60" s="244"/>
      <c r="C60" s="244"/>
      <c r="D60" s="244"/>
      <c r="E60" s="244"/>
      <c r="F60" s="244"/>
      <c r="G60" s="325"/>
      <c r="H60" s="326" t="s">
        <v>523</v>
      </c>
      <c r="I60" s="333">
        <v>723106</v>
      </c>
      <c r="J60" s="328">
        <v>32458</v>
      </c>
      <c r="K60" s="329">
        <v>-29.3</v>
      </c>
      <c r="L60" s="330">
        <v>45545</v>
      </c>
      <c r="M60" s="331">
        <v>20.7</v>
      </c>
      <c r="N60" s="332">
        <v>-50</v>
      </c>
    </row>
    <row r="61" spans="1:14">
      <c r="A61" s="248"/>
      <c r="B61" s="244"/>
      <c r="C61" s="244"/>
      <c r="D61" s="244"/>
      <c r="E61" s="244"/>
      <c r="F61" s="244"/>
      <c r="G61" s="310" t="s">
        <v>528</v>
      </c>
      <c r="H61" s="334"/>
      <c r="I61" s="335">
        <v>2208768</v>
      </c>
      <c r="J61" s="336">
        <v>96408</v>
      </c>
      <c r="K61" s="337">
        <v>3.6</v>
      </c>
      <c r="L61" s="338">
        <v>83831</v>
      </c>
      <c r="M61" s="339">
        <v>7.7</v>
      </c>
      <c r="N61" s="324">
        <v>-4.0999999999999996</v>
      </c>
    </row>
    <row r="62" spans="1:14">
      <c r="A62" s="248"/>
      <c r="B62" s="244"/>
      <c r="C62" s="244"/>
      <c r="D62" s="244"/>
      <c r="E62" s="244"/>
      <c r="F62" s="244"/>
      <c r="G62" s="325"/>
      <c r="H62" s="326" t="s">
        <v>523</v>
      </c>
      <c r="I62" s="327">
        <v>882063</v>
      </c>
      <c r="J62" s="328">
        <v>38544</v>
      </c>
      <c r="K62" s="329">
        <v>7.3</v>
      </c>
      <c r="L62" s="330">
        <v>38356</v>
      </c>
      <c r="M62" s="331">
        <v>2.6</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4.41</v>
      </c>
      <c r="G47" s="12">
        <v>6.37</v>
      </c>
      <c r="H47" s="12">
        <v>7.86</v>
      </c>
      <c r="I47" s="12">
        <v>8.4</v>
      </c>
      <c r="J47" s="13">
        <v>8.26</v>
      </c>
    </row>
    <row r="48" spans="2:10" ht="57.75" customHeight="1">
      <c r="B48" s="14"/>
      <c r="C48" s="1141" t="s">
        <v>4</v>
      </c>
      <c r="D48" s="1141"/>
      <c r="E48" s="1142"/>
      <c r="F48" s="15">
        <v>3.7</v>
      </c>
      <c r="G48" s="16">
        <v>2.86</v>
      </c>
      <c r="H48" s="16">
        <v>3.33</v>
      </c>
      <c r="I48" s="16">
        <v>3.54</v>
      </c>
      <c r="J48" s="17">
        <v>1.95</v>
      </c>
    </row>
    <row r="49" spans="2:10" ht="57.75" customHeight="1" thickBot="1">
      <c r="B49" s="18"/>
      <c r="C49" s="1143" t="s">
        <v>5</v>
      </c>
      <c r="D49" s="1143"/>
      <c r="E49" s="1144"/>
      <c r="F49" s="19">
        <v>1.65</v>
      </c>
      <c r="G49" s="20">
        <v>1.0900000000000001</v>
      </c>
      <c r="H49" s="20">
        <v>1.97</v>
      </c>
      <c r="I49" s="20">
        <v>0.74</v>
      </c>
      <c r="J49" s="21" t="s">
        <v>535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536</v>
      </c>
      <c r="D34" s="1151"/>
      <c r="E34" s="1152"/>
      <c r="F34" s="32" t="s">
        <v>537</v>
      </c>
      <c r="G34" s="33" t="s">
        <v>538</v>
      </c>
      <c r="H34" s="33" t="s">
        <v>539</v>
      </c>
      <c r="I34" s="33" t="s">
        <v>540</v>
      </c>
      <c r="J34" s="34" t="s">
        <v>541</v>
      </c>
      <c r="K34" s="22"/>
      <c r="L34" s="22"/>
      <c r="M34" s="22"/>
      <c r="N34" s="22"/>
      <c r="O34" s="22"/>
      <c r="P34" s="22"/>
    </row>
    <row r="35" spans="1:16" ht="39" customHeight="1">
      <c r="A35" s="22"/>
      <c r="B35" s="35"/>
      <c r="C35" s="1145" t="s">
        <v>542</v>
      </c>
      <c r="D35" s="1146"/>
      <c r="E35" s="1147"/>
      <c r="F35" s="36">
        <v>2.5</v>
      </c>
      <c r="G35" s="37">
        <v>2.68</v>
      </c>
      <c r="H35" s="37">
        <v>2.77</v>
      </c>
      <c r="I35" s="37">
        <v>2.4900000000000002</v>
      </c>
      <c r="J35" s="38">
        <v>2.4500000000000002</v>
      </c>
      <c r="K35" s="22"/>
      <c r="L35" s="22"/>
      <c r="M35" s="22"/>
      <c r="N35" s="22"/>
      <c r="O35" s="22"/>
      <c r="P35" s="22"/>
    </row>
    <row r="36" spans="1:16" ht="39" customHeight="1">
      <c r="A36" s="22"/>
      <c r="B36" s="35"/>
      <c r="C36" s="1145" t="s">
        <v>543</v>
      </c>
      <c r="D36" s="1146"/>
      <c r="E36" s="1147"/>
      <c r="F36" s="36">
        <v>3.7</v>
      </c>
      <c r="G36" s="37">
        <v>2.85</v>
      </c>
      <c r="H36" s="37">
        <v>3.33</v>
      </c>
      <c r="I36" s="37">
        <v>3.54</v>
      </c>
      <c r="J36" s="38">
        <v>1.94</v>
      </c>
      <c r="K36" s="22"/>
      <c r="L36" s="22"/>
      <c r="M36" s="22"/>
      <c r="N36" s="22"/>
      <c r="O36" s="22"/>
      <c r="P36" s="22"/>
    </row>
    <row r="37" spans="1:16" ht="39" customHeight="1">
      <c r="A37" s="22"/>
      <c r="B37" s="35"/>
      <c r="C37" s="1145" t="s">
        <v>544</v>
      </c>
      <c r="D37" s="1146"/>
      <c r="E37" s="1147"/>
      <c r="F37" s="36">
        <v>0.24</v>
      </c>
      <c r="G37" s="37">
        <v>0.17</v>
      </c>
      <c r="H37" s="37">
        <v>0.44</v>
      </c>
      <c r="I37" s="37">
        <v>0.31</v>
      </c>
      <c r="J37" s="38">
        <v>0.48</v>
      </c>
      <c r="K37" s="22"/>
      <c r="L37" s="22"/>
      <c r="M37" s="22"/>
      <c r="N37" s="22"/>
      <c r="O37" s="22"/>
      <c r="P37" s="22"/>
    </row>
    <row r="38" spans="1:16" ht="39" customHeight="1">
      <c r="A38" s="22"/>
      <c r="B38" s="35"/>
      <c r="C38" s="1145" t="s">
        <v>545</v>
      </c>
      <c r="D38" s="1146"/>
      <c r="E38" s="1147"/>
      <c r="F38" s="36">
        <v>0.35</v>
      </c>
      <c r="G38" s="37">
        <v>0.34</v>
      </c>
      <c r="H38" s="37">
        <v>0.46</v>
      </c>
      <c r="I38" s="37">
        <v>0.3</v>
      </c>
      <c r="J38" s="38">
        <v>0.31</v>
      </c>
      <c r="K38" s="22"/>
      <c r="L38" s="22"/>
      <c r="M38" s="22"/>
      <c r="N38" s="22"/>
      <c r="O38" s="22"/>
      <c r="P38" s="22"/>
    </row>
    <row r="39" spans="1:16" ht="39" customHeight="1">
      <c r="A39" s="22"/>
      <c r="B39" s="35"/>
      <c r="C39" s="1145" t="s">
        <v>546</v>
      </c>
      <c r="D39" s="1146"/>
      <c r="E39" s="1147"/>
      <c r="F39" s="36">
        <v>0.09</v>
      </c>
      <c r="G39" s="37">
        <v>0.09</v>
      </c>
      <c r="H39" s="37">
        <v>0.09</v>
      </c>
      <c r="I39" s="37">
        <v>0.09</v>
      </c>
      <c r="J39" s="38">
        <v>0.1</v>
      </c>
      <c r="K39" s="22"/>
      <c r="L39" s="22"/>
      <c r="M39" s="22"/>
      <c r="N39" s="22"/>
      <c r="O39" s="22"/>
      <c r="P39" s="22"/>
    </row>
    <row r="40" spans="1:16" ht="39" customHeight="1">
      <c r="A40" s="22"/>
      <c r="B40" s="35"/>
      <c r="C40" s="1145" t="s">
        <v>547</v>
      </c>
      <c r="D40" s="1146"/>
      <c r="E40" s="1147"/>
      <c r="F40" s="36">
        <v>0.01</v>
      </c>
      <c r="G40" s="37">
        <v>0.04</v>
      </c>
      <c r="H40" s="37">
        <v>0.03</v>
      </c>
      <c r="I40" s="37">
        <v>0.03</v>
      </c>
      <c r="J40" s="38">
        <v>0.03</v>
      </c>
      <c r="K40" s="22"/>
      <c r="L40" s="22"/>
      <c r="M40" s="22"/>
      <c r="N40" s="22"/>
      <c r="O40" s="22"/>
      <c r="P40" s="22"/>
    </row>
    <row r="41" spans="1:16" ht="39" customHeight="1">
      <c r="A41" s="22"/>
      <c r="B41" s="35"/>
      <c r="C41" s="1145" t="s">
        <v>548</v>
      </c>
      <c r="D41" s="1146"/>
      <c r="E41" s="1147"/>
      <c r="F41" s="36">
        <v>0</v>
      </c>
      <c r="G41" s="37">
        <v>0</v>
      </c>
      <c r="H41" s="37">
        <v>0</v>
      </c>
      <c r="I41" s="37">
        <v>0</v>
      </c>
      <c r="J41" s="38">
        <v>0</v>
      </c>
      <c r="K41" s="22"/>
      <c r="L41" s="22"/>
      <c r="M41" s="22"/>
      <c r="N41" s="22"/>
      <c r="O41" s="22"/>
      <c r="P41" s="22"/>
    </row>
    <row r="42" spans="1:16" ht="39" customHeight="1">
      <c r="A42" s="22"/>
      <c r="B42" s="39"/>
      <c r="C42" s="1145" t="s">
        <v>549</v>
      </c>
      <c r="D42" s="1146"/>
      <c r="E42" s="1147"/>
      <c r="F42" s="36" t="s">
        <v>492</v>
      </c>
      <c r="G42" s="37" t="s">
        <v>492</v>
      </c>
      <c r="H42" s="37" t="s">
        <v>492</v>
      </c>
      <c r="I42" s="37" t="s">
        <v>492</v>
      </c>
      <c r="J42" s="38" t="s">
        <v>492</v>
      </c>
      <c r="K42" s="22"/>
      <c r="L42" s="22"/>
      <c r="M42" s="22"/>
      <c r="N42" s="22"/>
      <c r="O42" s="22"/>
      <c r="P42" s="22"/>
    </row>
    <row r="43" spans="1:16" ht="39" customHeight="1" thickBot="1">
      <c r="A43" s="22"/>
      <c r="B43" s="40"/>
      <c r="C43" s="1148" t="s">
        <v>550</v>
      </c>
      <c r="D43" s="1149"/>
      <c r="E43" s="1150"/>
      <c r="F43" s="41">
        <v>0.05</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11</v>
      </c>
      <c r="C45" s="1162"/>
      <c r="D45" s="58"/>
      <c r="E45" s="1167" t="s">
        <v>12</v>
      </c>
      <c r="F45" s="1167"/>
      <c r="G45" s="1167"/>
      <c r="H45" s="1167"/>
      <c r="I45" s="1167"/>
      <c r="J45" s="1168"/>
      <c r="K45" s="59">
        <v>2741</v>
      </c>
      <c r="L45" s="60">
        <v>2989</v>
      </c>
      <c r="M45" s="60">
        <v>2795</v>
      </c>
      <c r="N45" s="60">
        <v>2711</v>
      </c>
      <c r="O45" s="61">
        <v>2749</v>
      </c>
      <c r="P45" s="48"/>
      <c r="Q45" s="48"/>
      <c r="R45" s="48"/>
      <c r="S45" s="48"/>
      <c r="T45" s="48"/>
      <c r="U45" s="48"/>
    </row>
    <row r="46" spans="1:21" ht="30.75" customHeight="1">
      <c r="A46" s="48"/>
      <c r="B46" s="1163"/>
      <c r="C46" s="1164"/>
      <c r="D46" s="62"/>
      <c r="E46" s="1155" t="s">
        <v>13</v>
      </c>
      <c r="F46" s="1155"/>
      <c r="G46" s="1155"/>
      <c r="H46" s="1155"/>
      <c r="I46" s="1155"/>
      <c r="J46" s="1156"/>
      <c r="K46" s="63" t="s">
        <v>492</v>
      </c>
      <c r="L46" s="64" t="s">
        <v>492</v>
      </c>
      <c r="M46" s="64" t="s">
        <v>492</v>
      </c>
      <c r="N46" s="64" t="s">
        <v>492</v>
      </c>
      <c r="O46" s="65" t="s">
        <v>492</v>
      </c>
      <c r="P46" s="48"/>
      <c r="Q46" s="48"/>
      <c r="R46" s="48"/>
      <c r="S46" s="48"/>
      <c r="T46" s="48"/>
      <c r="U46" s="48"/>
    </row>
    <row r="47" spans="1:21" ht="30.75" customHeight="1">
      <c r="A47" s="48"/>
      <c r="B47" s="1163"/>
      <c r="C47" s="1164"/>
      <c r="D47" s="62"/>
      <c r="E47" s="1155" t="s">
        <v>14</v>
      </c>
      <c r="F47" s="1155"/>
      <c r="G47" s="1155"/>
      <c r="H47" s="1155"/>
      <c r="I47" s="1155"/>
      <c r="J47" s="1156"/>
      <c r="K47" s="63" t="s">
        <v>492</v>
      </c>
      <c r="L47" s="64" t="s">
        <v>492</v>
      </c>
      <c r="M47" s="64" t="s">
        <v>492</v>
      </c>
      <c r="N47" s="64" t="s">
        <v>492</v>
      </c>
      <c r="O47" s="65" t="s">
        <v>492</v>
      </c>
      <c r="P47" s="48"/>
      <c r="Q47" s="48"/>
      <c r="R47" s="48"/>
      <c r="S47" s="48"/>
      <c r="T47" s="48"/>
      <c r="U47" s="48"/>
    </row>
    <row r="48" spans="1:21" ht="30.75" customHeight="1">
      <c r="A48" s="48"/>
      <c r="B48" s="1163"/>
      <c r="C48" s="1164"/>
      <c r="D48" s="62"/>
      <c r="E48" s="1155" t="s">
        <v>15</v>
      </c>
      <c r="F48" s="1155"/>
      <c r="G48" s="1155"/>
      <c r="H48" s="1155"/>
      <c r="I48" s="1155"/>
      <c r="J48" s="1156"/>
      <c r="K48" s="63">
        <v>741</v>
      </c>
      <c r="L48" s="64">
        <v>697</v>
      </c>
      <c r="M48" s="64">
        <v>687</v>
      </c>
      <c r="N48" s="64">
        <v>651</v>
      </c>
      <c r="O48" s="65">
        <v>655</v>
      </c>
      <c r="P48" s="48"/>
      <c r="Q48" s="48"/>
      <c r="R48" s="48"/>
      <c r="S48" s="48"/>
      <c r="T48" s="48"/>
      <c r="U48" s="48"/>
    </row>
    <row r="49" spans="1:21" ht="30.75" customHeight="1">
      <c r="A49" s="48"/>
      <c r="B49" s="1163"/>
      <c r="C49" s="1164"/>
      <c r="D49" s="62"/>
      <c r="E49" s="1155" t="s">
        <v>16</v>
      </c>
      <c r="F49" s="1155"/>
      <c r="G49" s="1155"/>
      <c r="H49" s="1155"/>
      <c r="I49" s="1155"/>
      <c r="J49" s="1156"/>
      <c r="K49" s="63">
        <v>259</v>
      </c>
      <c r="L49" s="64">
        <v>233</v>
      </c>
      <c r="M49" s="64">
        <v>217</v>
      </c>
      <c r="N49" s="64">
        <v>193</v>
      </c>
      <c r="O49" s="65">
        <v>158</v>
      </c>
      <c r="P49" s="48"/>
      <c r="Q49" s="48"/>
      <c r="R49" s="48"/>
      <c r="S49" s="48"/>
      <c r="T49" s="48"/>
      <c r="U49" s="48"/>
    </row>
    <row r="50" spans="1:21" ht="30.75" customHeight="1">
      <c r="A50" s="48"/>
      <c r="B50" s="1163"/>
      <c r="C50" s="1164"/>
      <c r="D50" s="62"/>
      <c r="E50" s="1155" t="s">
        <v>17</v>
      </c>
      <c r="F50" s="1155"/>
      <c r="G50" s="1155"/>
      <c r="H50" s="1155"/>
      <c r="I50" s="1155"/>
      <c r="J50" s="1156"/>
      <c r="K50" s="63">
        <v>87</v>
      </c>
      <c r="L50" s="64">
        <v>92</v>
      </c>
      <c r="M50" s="64">
        <v>76</v>
      </c>
      <c r="N50" s="64">
        <v>74</v>
      </c>
      <c r="O50" s="65">
        <v>73</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2</v>
      </c>
      <c r="N51" s="64">
        <v>0</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2520</v>
      </c>
      <c r="L52" s="64">
        <v>2702</v>
      </c>
      <c r="M52" s="64">
        <v>2559</v>
      </c>
      <c r="N52" s="64">
        <v>2509</v>
      </c>
      <c r="O52" s="65">
        <v>2531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1309</v>
      </c>
      <c r="L53" s="69">
        <v>1310</v>
      </c>
      <c r="M53" s="69">
        <v>1218</v>
      </c>
      <c r="N53" s="69">
        <v>1120</v>
      </c>
      <c r="O53" s="70">
        <v>1106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cp:lastModifiedBy>
  <cp:lastPrinted>2016-04-14T05:26:25Z</cp:lastPrinted>
  <dcterms:created xsi:type="dcterms:W3CDTF">2016-02-15T00:19:24Z</dcterms:created>
  <dcterms:modified xsi:type="dcterms:W3CDTF">2016-05-09T00:20:39Z</dcterms:modified>
  <cp:category/>
</cp:coreProperties>
</file>