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6" i="9"/>
  <c r="BG35"/>
  <c r="BG34"/>
  <c r="AO35"/>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E40"/>
  <c r="AM40"/>
  <c r="U40"/>
  <c r="C40"/>
  <c r="CO39"/>
  <c r="BE39"/>
  <c r="AM39"/>
  <c r="U39"/>
  <c r="C39"/>
  <c r="CO38"/>
  <c r="BE38"/>
  <c r="AM38"/>
  <c r="U38"/>
  <c r="C38"/>
  <c r="CO37"/>
  <c r="BE37"/>
  <c r="AM37"/>
  <c r="U37"/>
  <c r="C37"/>
  <c r="CO36"/>
  <c r="BE36"/>
  <c r="AM36"/>
  <c r="U36"/>
  <c r="C36"/>
  <c r="CO35"/>
  <c r="BE35"/>
  <c r="AM35"/>
  <c r="U35"/>
  <c r="C35"/>
  <c r="CO34"/>
  <c r="BW34"/>
  <c r="BW35" s="1"/>
  <c r="BW36" s="1"/>
  <c r="BW37" s="1"/>
  <c r="BW38" s="1"/>
  <c r="BW39" s="1"/>
  <c r="BW40" s="1"/>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<sst xmlns="http://schemas.openxmlformats.org/spreadsheetml/2006/main" count="949" uniqueCount="555">
  <si>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</si>
  <si>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</si>
  <si>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</si>
  <si>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</si>
  <si>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</si>
  <si>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</si>
  <si>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</si>
  <si>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</si>
  <si>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</si>
  <si>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</si>
  <si>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</si>
  <si>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</si>
  <si>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</si>
  <si>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</si>
  <si>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</si>
  <si>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</si>
  <si>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</si>
  <si>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</si>
  <si>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</si>
  <si>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</si>
  <si>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</si>
  <si>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</si>
  <si>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</si>
  <si>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</si>
  <si>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</si>
  <si>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</si>
  <si>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</si>
  <si>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</si>
  <si>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</si>
  <si>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</si>
  <si>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</si>
  <si>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</si>
  <si>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</si>
  <si>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</si>
  <si>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</si>
  <si>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</si>
  <si>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</si>
  <si>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</si>
  <si>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</si>
  <si>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</si>
  <si>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</si>
  <si>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</si>
  <si>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</si>
  <si>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</si>
  <si>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</si>
  <si>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</si>
  <si>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</si>
  <si>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</si>
  <si>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</si>
  <si>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</si>
  <si>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</si>
  <si>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</si>
  <si>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</si>
  <si>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</si>
  <si>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</si>
  <si>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</si>
  <si>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</si>
  <si>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</si>
  <si>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</si>
  <si>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</si>
  <si>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</si>
  <si>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</si>
  <si>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</si>
  <si>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</si>
  <si>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</si>
  <si>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</si>
  <si>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</si>
  <si>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</si>
  <si>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</si>
  <si>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</si>
  <si>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</si>
  <si>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</si>
  <si>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</si>
  <si>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</si>
  <si>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</si>
  <si>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</si>
  <si>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</si>
  <si>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</si>
  <si>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</si>
  <si>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</si>
  <si>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</si>
  <si>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</si>
  <si>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深川市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</si>
  <si>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</si>
  <si>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</si>
  <si>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</si>
  <si>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</si>
  <si>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</si>
  <si>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</si>
  <si>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</si>
  <si>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</si>
  <si>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</si>
  <si>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</si>
  <si>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</si>
  <si>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</si>
  <si>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</si>
  <si>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</si>
  <si>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</si>
  <si>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</si>
  <si>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</si>
  <si>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</si>
  <si>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</si>
  <si>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</si>
  <si>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</si>
  <si>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</si>
  <si>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</si>
  <si>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</si>
  <si>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</si>
  <si>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</si>
  <si>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</si>
  <si>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</si>
  <si>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</si>
  <si>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</si>
  <si>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</si>
  <si>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</si>
  <si>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</si>
  <si>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</si>
  <si>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</si>
  <si>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</si>
  <si>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</si>
  <si>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</si>
  <si>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</si>
  <si>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</si>
  <si>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</si>
  <si>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</si>
  <si>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</si>
  <si>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</si>
  <si>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</si>
  <si>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</si>
  <si>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</si>
  <si>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</si>
  <si>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</si>
  <si>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</si>
  <si>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病院事業会計</t>
    <phoneticPr fontId="5"/>
  </si>
  <si>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</si>
  <si>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</si>
  <si>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</si>
  <si>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</si>
  <si>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</si>
  <si>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</si>
  <si>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</si>
  <si>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</si>
  <si>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</si>
  <si>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</si>
  <si>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</si>
  <si>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</si>
  <si>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</si>
  <si>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</si>
  <si>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</si>
  <si>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</si>
  <si>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</si>
  <si>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</si>
  <si>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</si>
  <si>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</si>
  <si>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</si>
  <si>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</si>
  <si>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</si>
  <si>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</si>
  <si>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</si>
  <si>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</si>
  <si>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</si>
  <si>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</si>
  <si>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</si>
  <si>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</si>
  <si>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</si>
  <si>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</si>
  <si>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</si>
  <si>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</si>
  <si>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</si>
  <si>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</si>
  <si>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</si>
  <si>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</si>
  <si>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</si>
  <si>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</si>
  <si>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</si>
  <si>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</si>
  <si>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</si>
  <si>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</si>
  <si>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</si>
  <si>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</si>
  <si>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</si>
  <si>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</si>
  <si>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</si>
  <si>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</si>
  <si>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</si>
  <si>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</si>
  <si>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</si>
  <si>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</si>
  <si>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</si>
  <si>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</si>
  <si>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</si>
  <si>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</si>
  <si>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</si>
  <si>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</si>
  <si>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</si>
  <si>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北海道深川市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</si>
  <si>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</si>
  <si>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</si>
  <si>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</si>
  <si>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</si>
  <si>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</si>
  <si>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</si>
  <si>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</si>
  <si>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</si>
  <si>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</si>
  <si>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</si>
  <si>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</si>
  <si>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</si>
  <si>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</si>
  <si>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</si>
  <si>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</si>
  <si>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</si>
  <si>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</si>
  <si>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</si>
  <si>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</si>
  <si>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</si>
  <si>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</si>
  <si>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</si>
  <si>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</si>
  <si>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</si>
  <si>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</si>
  <si>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</si>
  <si>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</si>
  <si>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</si>
  <si>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</si>
  <si>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</si>
  <si>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</si>
  <si>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</si>
  <si>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</si>
  <si>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</si>
  <si>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</si>
  <si>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</si>
  <si>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</si>
  <si>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</si>
  <si>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</si>
  <si>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</si>
  <si>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</si>
  <si>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</si>
  <si>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</si>
  <si>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</si>
  <si>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</si>
  <si>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</si>
  <si>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</si>
  <si>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</si>
  <si>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</si>
  <si>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</si>
  <si>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</si>
  <si>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</si>
  <si>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</si>
  <si>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</si>
  <si>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</si>
  <si>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</si>
  <si>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</si>
  <si>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</si>
  <si>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</si>
  <si>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</si>
  <si>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</si>
  <si>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</si>
  <si>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</si>
  <si>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</si>
  <si>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</si>
  <si>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</si>
  <si>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</si>
  <si>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</si>
  <si>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</si>
  <si>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</si>
  <si>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</si>
  <si>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</si>
  <si>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</si>
  <si>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</si>
  <si>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</si>
  <si>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</si>
  <si>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</si>
  <si>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</si>
  <si>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</si>
  <si>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</si>
  <si>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</si>
  <si>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</si>
  <si>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</si>
  <si>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</si>
  <si>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</si>
  <si>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</si>
  <si>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</si>
  <si>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</si>
  <si>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</si>
  <si>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</si>
  <si>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</si>
  <si>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</si>
  <si>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</si>
  <si>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</si>
  <si>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</si>
  <si>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</si>
  <si>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</si>
  <si>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</si>
  <si>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</si>
  <si>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</si>
  <si>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</si>
  <si>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</si>
  <si>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</si>
  <si>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</si>
  <si>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</si>
  <si>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</si>
  <si>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</si>
  <si>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</si>
  <si>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</si>
  <si>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</si>
  <si>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</si>
  <si>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</si>
  <si>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</si>
  <si>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</si>
  <si>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</si>
  <si>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</si>
  <si>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</si>
  <si>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</si>
  <si>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</si>
  <si>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</si>
  <si>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</si>
  <si>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</si>
  <si>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</si>
  <si>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</si>
  <si>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</si>
  <si>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</si>
  <si>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</si>
  <si>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</si>
  <si>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</si>
  <si>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</si>
  <si>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</si>
  <si>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</si>
  <si>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</si>
  <si>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</si>
  <si>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</si>
  <si>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</si>
  <si>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</si>
  <si>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</si>
  <si>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</si>
  <si>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</si>
  <si>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</si>
  <si>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</si>
  <si>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</si>
  <si>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</si>
  <si>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</si>
  <si>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</si>
  <si>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</si>
  <si>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北海道深川市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</si>
  <si>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</si>
  <si>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</si>
  <si>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</si>
  <si>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</si>
  <si>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</si>
  <si>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</si>
  <si>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</si>
  <si>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</si>
  <si>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</si>
  <si>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</si>
  <si>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</si>
  <si>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</si>
  <si>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</si>
  <si>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</si>
  <si>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</si>
  <si>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</si>
  <si>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</si>
  <si>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</si>
  <si>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</si>
  <si>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</si>
  <si>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</si>
  <si>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</si>
  <si>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</si>
  <si>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</si>
  <si>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</si>
  <si>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</si>
  <si>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</si>
  <si>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</si>
  <si>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</si>
  <si>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</si>
  <si>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</si>
  <si>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</si>
  <si>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</si>
  <si>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</si>
  <si>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</si>
  <si>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</si>
  <si>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</si>
  <si>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</si>
  <si>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</si>
  <si>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</si>
  <si>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</si>
  <si>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</si>
  <si>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地方卸売市場特別会計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</si>
  <si>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</si>
  <si>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</si>
  <si>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</si>
  <si>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</si>
  <si>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</si>
  <si>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</si>
  <si>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</si>
  <si>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</si>
  <si>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</si>
  <si>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</si>
  <si>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</si>
  <si>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</si>
  <si>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</si>
  <si>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</si>
  <si>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</si>
  <si>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</si>
  <si>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</si>
  <si>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</si>
  <si>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</si>
  <si>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</si>
  <si>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</si>
  <si>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</si>
  <si>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</si>
  <si>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</si>
  <si>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</si>
  <si>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</si>
  <si>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</si>
  <si>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</si>
  <si>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</si>
  <si>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</si>
  <si>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</si>
  <si>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</si>
  <si>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</si>
  <si>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</si>
  <si>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</si>
  <si>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</si>
  <si>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</si>
  <si>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</si>
  <si>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</si>
  <si>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</si>
  <si>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</si>
  <si>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</si>
  <si>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</si>
  <si>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</si>
  <si>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</si>
  <si>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</si>
  <si>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</si>
  <si>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</si>
  <si>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</si>
  <si>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</si>
  <si>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</si>
  <si>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</si>
  <si>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</si>
  <si>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</si>
  <si>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</si>
  <si>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</si>
  <si>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</si>
  <si>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</si>
  <si>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</si>
  <si>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</si>
  <si>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</si>
  <si>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</si>
  <si>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</si>
  <si>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</si>
  <si>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</si>
  <si>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</si>
  <si>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</si>
  <si>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</si>
  <si>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</si>
  <si>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</si>
  <si>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</si>
  <si>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</si>
  <si>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</si>
  <si>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</si>
  <si>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</si>
  <si>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</si>
  <si>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</si>
  <si>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</si>
  <si>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</si>
  <si>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</si>
  <si>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</si>
  <si>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</si>
  <si>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</si>
  <si>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</si>
  <si>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</si>
  <si>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</si>
  <si>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</si>
  <si>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</si>
  <si>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</si>
  <si>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</si>
  <si>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</si>
  <si>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</si>
  <si>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</si>
  <si>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</si>
  <si>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</si>
  <si>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</si>
  <si>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</si>
  <si>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</si>
  <si>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</si>
  <si>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</si>
  <si>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</si>
  <si>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</si>
  <si>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</si>
  <si>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</si>
  <si>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</si>
  <si>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</si>
  <si>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</si>
  <si>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</si>
  <si>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</si>
  <si>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</si>
  <si>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</si>
  <si>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</si>
  <si>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</si>
  <si>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</si>
  <si>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</si>
  <si>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</si>
  <si>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</si>
  <si>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</si>
  <si>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</si>
  <si>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</si>
  <si>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</si>
  <si>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</si>
  <si>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</si>
  <si>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</si>
  <si>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</si>
  <si>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</si>
  <si>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</si>
  <si>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</si>
  <si>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</si>
  <si>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</si>
  <si>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</si>
  <si>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</si>
  <si>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</si>
  <si>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</si>
  <si>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</si>
  <si>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</si>
  <si>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</si>
  <si>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</si>
  <si>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</si>
  <si>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</si>
  <si>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1.97</t>
  </si>
  <si>
    <t>病院事業会計</t>
  </si>
  <si>
    <t>▲ 11.98</t>
  </si>
  <si>
    <t>▲ 9.52</t>
  </si>
  <si>
    <t>▲ 7.14</t>
  </si>
  <si>
    <t>▲ 6.84</t>
  </si>
  <si>
    <t>▲ 6.45</t>
  </si>
  <si>
    <t>一般会計</t>
  </si>
  <si>
    <t>水道事業会計</t>
  </si>
  <si>
    <t>介護保険特別会計</t>
  </si>
  <si>
    <t>国民健康保険特別会計</t>
  </si>
  <si>
    <t>下水道事業特別会計</t>
  </si>
  <si>
    <t>農業集落排水事業特別会計</t>
  </si>
  <si>
    <t>後期高齢者医療特別会計</t>
  </si>
  <si>
    <t>その他会計（赤字）</t>
  </si>
  <si>
    <t>その他会計（黒字）</t>
  </si>
  <si>
    <t>-</t>
    <phoneticPr fontId="2"/>
  </si>
  <si>
    <t>-</t>
    <phoneticPr fontId="2"/>
  </si>
  <si>
    <t>-</t>
    <phoneticPr fontId="2"/>
  </si>
  <si>
    <t>-</t>
    <phoneticPr fontId="2"/>
  </si>
  <si>
    <t>深川地区消防組合</t>
  </si>
  <si>
    <t>北空知衛生センター組合</t>
  </si>
  <si>
    <t>北空知葬斎組合</t>
  </si>
  <si>
    <t>北空知広域水道企業団</t>
  </si>
  <si>
    <t>中・北空知廃棄物処理広域連合</t>
  </si>
  <si>
    <t>空知教育センター組合</t>
    <rPh sb="0" eb="2">
      <t>ソラチ</t>
    </rPh>
    <rPh sb="2" eb="4">
      <t>キョウイク</t>
    </rPh>
    <rPh sb="8" eb="10">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</si>
  <si>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</si>
  <si>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深川振興公社</t>
    <rPh sb="0" eb="2">
      <t>フカガワ</t>
    </rPh>
    <rPh sb="2" eb="4">
      <t>シンコウ</t>
    </rPh>
    <rPh sb="4" eb="6">
      <t>コウシャ</t>
    </rPh>
    <phoneticPr fontId="5"/>
  </si>
</sst>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76575</c:v>
                </c:pt>
                <c:pt idx="1">
                  <c:v>99947</c:v>
                </c:pt>
                <c:pt idx="2">
                  <c:v>120964</c:v>
                </c:pt>
                <c:pt idx="3">
                  <c:v>85591</c:v>
                </c:pt>
                <c:pt idx="4">
                  <c:v>139450</c:v>
                </c:pt>
              </c:numCache>
            </c:numRef>
          </c:val>
        </c:ser>
        <c:marker val="1"/>
        <c:axId val="93119616"/>
        <c:axId val="93121536"/>
      </c:lineChart>
      <c:catAx>
        <c:axId val="9311961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21536"/>
        <c:crosses val="autoZero"/>
        <c:auto val="1"/>
        <c:lblAlgn val="ctr"/>
        <c:lblOffset val="100"/>
        <c:tickLblSkip val="1"/>
        <c:tickMarkSkip val="1"/>
      </c:catAx>
      <c:valAx>
        <c:axId val="93121536"/>
        <c:scaling>
          <c:orientation val="minMax"/>
          <c:max val="1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1961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45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2.86</c:v>
                </c:pt>
                <c:pt idx="1">
                  <c:v>3.33</c:v>
                </c:pt>
                <c:pt idx="2">
                  <c:v>3.54</c:v>
                </c:pt>
                <c:pt idx="3">
                  <c:v>1.95</c:v>
                </c:pt>
                <c:pt idx="4">
                  <c:v>2.29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6.37</c:v>
                </c:pt>
                <c:pt idx="1">
                  <c:v>7.86</c:v>
                </c:pt>
                <c:pt idx="2">
                  <c:v>8.4</c:v>
                </c:pt>
                <c:pt idx="3">
                  <c:v>8.26</c:v>
                </c:pt>
                <c:pt idx="4">
                  <c:v>8.26</c:v>
                </c:pt>
              </c:numCache>
            </c:numRef>
          </c:val>
        </c:ser>
        <c:gapWidth val="250"/>
        <c:overlap val="100"/>
        <c:axId val="125896192"/>
        <c:axId val="12589811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1.0900000000000001</c:v>
                </c:pt>
                <c:pt idx="1">
                  <c:v>1.97</c:v>
                </c:pt>
                <c:pt idx="2">
                  <c:v>0.74</c:v>
                </c:pt>
                <c:pt idx="3">
                  <c:v>-1.97</c:v>
                </c:pt>
                <c:pt idx="4">
                  <c:v>0.34</c:v>
                </c:pt>
              </c:numCache>
            </c:numRef>
          </c:val>
        </c:ser>
        <c:marker val="1"/>
        <c:axId val="125896192"/>
        <c:axId val="125898112"/>
      </c:lineChart>
      <c:catAx>
        <c:axId val="1258961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898112"/>
        <c:crosses val="autoZero"/>
        <c:auto val="1"/>
        <c:lblAlgn val="ctr"/>
        <c:lblOffset val="100"/>
        <c:tickLblSkip val="1"/>
        <c:tickMarkSkip val="1"/>
      </c:catAx>
      <c:valAx>
        <c:axId val="1258981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961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0.09</c:v>
                </c:pt>
                <c:pt idx="4">
                  <c:v>#N/A</c:v>
                </c:pt>
                <c:pt idx="5">
                  <c:v>0.09</c:v>
                </c:pt>
                <c:pt idx="6">
                  <c:v>#N/A</c:v>
                </c:pt>
                <c:pt idx="7">
                  <c:v>0.1</c:v>
                </c:pt>
                <c:pt idx="8">
                  <c:v>#N/A</c:v>
                </c:pt>
                <c:pt idx="9">
                  <c:v>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0.34</c:v>
                </c:pt>
                <c:pt idx="2">
                  <c:v>#N/A</c:v>
                </c:pt>
                <c:pt idx="3">
                  <c:v>0.46</c:v>
                </c:pt>
                <c:pt idx="4">
                  <c:v>#N/A</c:v>
                </c:pt>
                <c:pt idx="5">
                  <c:v>0.3</c:v>
                </c:pt>
                <c:pt idx="6">
                  <c:v>#N/A</c:v>
                </c:pt>
                <c:pt idx="7">
                  <c:v>0.31</c:v>
                </c:pt>
                <c:pt idx="8">
                  <c:v>#N/A</c:v>
                </c:pt>
                <c:pt idx="9">
                  <c:v>0.32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0.03</c:v>
                </c:pt>
                <c:pt idx="8">
                  <c:v>#N/A</c:v>
                </c:pt>
                <c:pt idx="9">
                  <c:v>0.76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0.17</c:v>
                </c:pt>
                <c:pt idx="2">
                  <c:v>#N/A</c:v>
                </c:pt>
                <c:pt idx="3">
                  <c:v>0.44</c:v>
                </c:pt>
                <c:pt idx="4">
                  <c:v>#N/A</c:v>
                </c:pt>
                <c:pt idx="5">
                  <c:v>0.31</c:v>
                </c:pt>
                <c:pt idx="6">
                  <c:v>#N/A</c:v>
                </c:pt>
                <c:pt idx="7">
                  <c:v>0.48</c:v>
                </c:pt>
                <c:pt idx="8">
                  <c:v>#N/A</c:v>
                </c:pt>
                <c:pt idx="9">
                  <c:v>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2.68</c:v>
                </c:pt>
                <c:pt idx="2">
                  <c:v>#N/A</c:v>
                </c:pt>
                <c:pt idx="3">
                  <c:v>2.77</c:v>
                </c:pt>
                <c:pt idx="4">
                  <c:v>#N/A</c:v>
                </c:pt>
                <c:pt idx="5">
                  <c:v>2.4900000000000002</c:v>
                </c:pt>
                <c:pt idx="6">
                  <c:v>#N/A</c:v>
                </c:pt>
                <c:pt idx="7">
                  <c:v>2.4500000000000002</c:v>
                </c:pt>
                <c:pt idx="8">
                  <c:v>#N/A</c:v>
                </c:pt>
                <c:pt idx="9">
                  <c:v>2.2799999999999998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2.85</c:v>
                </c:pt>
                <c:pt idx="2">
                  <c:v>#N/A</c:v>
                </c:pt>
                <c:pt idx="3">
                  <c:v>3.33</c:v>
                </c:pt>
                <c:pt idx="4">
                  <c:v>#N/A</c:v>
                </c:pt>
                <c:pt idx="5">
                  <c:v>3.54</c:v>
                </c:pt>
                <c:pt idx="6">
                  <c:v>#N/A</c:v>
                </c:pt>
                <c:pt idx="7">
                  <c:v>1.94</c:v>
                </c:pt>
                <c:pt idx="8">
                  <c:v>#N/A</c:v>
                </c:pt>
                <c:pt idx="9">
                  <c:v>2.29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11.98</c:v>
                </c:pt>
                <c:pt idx="1">
                  <c:v>#N/A</c:v>
                </c:pt>
                <c:pt idx="2">
                  <c:v>9.52</c:v>
                </c:pt>
                <c:pt idx="3">
                  <c:v>#N/A</c:v>
                </c:pt>
                <c:pt idx="4">
                  <c:v>7.14</c:v>
                </c:pt>
                <c:pt idx="5">
                  <c:v>#N/A</c:v>
                </c:pt>
                <c:pt idx="6">
                  <c:v>6.84</c:v>
                </c:pt>
                <c:pt idx="7">
                  <c:v>#N/A</c:v>
                </c:pt>
                <c:pt idx="8">
                  <c:v>6.45</c:v>
                </c:pt>
                <c:pt idx="9">
                  <c:v>#N/A</c:v>
                </c:pt>
              </c:numCache>
            </c:numRef>
          </c:val>
        </c:ser>
        <c:overlap val="100"/>
        <c:axId val="126825984"/>
        <c:axId val="126827520"/>
      </c:barChart>
      <c:catAx>
        <c:axId val="1268259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827520"/>
        <c:crosses val="autoZero"/>
        <c:auto val="1"/>
        <c:lblAlgn val="ctr"/>
        <c:lblOffset val="100"/>
        <c:tickLblSkip val="1"/>
        <c:tickMarkSkip val="1"/>
      </c:catAx>
      <c:valAx>
        <c:axId val="1268275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2598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45E-2"/>
          <c:y val="8.7976539589442848E-2"/>
          <c:w val="0.90356317136844155"/>
          <c:h val="0.63929618768328556"/>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2702</c:v>
                </c:pt>
                <c:pt idx="5">
                  <c:v>2559</c:v>
                </c:pt>
                <c:pt idx="8">
                  <c:v>2509</c:v>
                </c:pt>
                <c:pt idx="11">
                  <c:v>2531</c:v>
                </c:pt>
                <c:pt idx="14">
                  <c:v>2385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0</c:v>
                </c:pt>
                <c:pt idx="9">
                  <c:v>2</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92</c:v>
                </c:pt>
                <c:pt idx="3">
                  <c:v>76</c:v>
                </c:pt>
                <c:pt idx="6">
                  <c:v>74</c:v>
                </c:pt>
                <c:pt idx="9">
                  <c:v>73</c:v>
                </c:pt>
                <c:pt idx="12">
                  <c:v>72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233</c:v>
                </c:pt>
                <c:pt idx="3">
                  <c:v>217</c:v>
                </c:pt>
                <c:pt idx="6">
                  <c:v>193</c:v>
                </c:pt>
                <c:pt idx="9">
                  <c:v>158</c:v>
                </c:pt>
                <c:pt idx="12">
                  <c:v>108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697</c:v>
                </c:pt>
                <c:pt idx="3">
                  <c:v>687</c:v>
                </c:pt>
                <c:pt idx="6">
                  <c:v>651</c:v>
                </c:pt>
                <c:pt idx="9">
                  <c:v>655</c:v>
                </c:pt>
                <c:pt idx="12">
                  <c:v>664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2989</c:v>
                </c:pt>
                <c:pt idx="3">
                  <c:v>2795</c:v>
                </c:pt>
                <c:pt idx="6">
                  <c:v>2711</c:v>
                </c:pt>
                <c:pt idx="9">
                  <c:v>2749</c:v>
                </c:pt>
                <c:pt idx="12">
                  <c:v>2619</c:v>
                </c:pt>
              </c:numCache>
            </c:numRef>
          </c:val>
        </c:ser>
        <c:gapWidth val="100"/>
        <c:overlap val="100"/>
        <c:axId val="127801216"/>
        <c:axId val="12781568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1310</c:v>
                </c:pt>
                <c:pt idx="2">
                  <c:v>#N/A</c:v>
                </c:pt>
                <c:pt idx="3">
                  <c:v>#N/A</c:v>
                </c:pt>
                <c:pt idx="4">
                  <c:v>1218</c:v>
                </c:pt>
                <c:pt idx="5">
                  <c:v>#N/A</c:v>
                </c:pt>
                <c:pt idx="6">
                  <c:v>#N/A</c:v>
                </c:pt>
                <c:pt idx="7">
                  <c:v>1120</c:v>
                </c:pt>
                <c:pt idx="8">
                  <c:v>#N/A</c:v>
                </c:pt>
                <c:pt idx="9">
                  <c:v>#N/A</c:v>
                </c:pt>
                <c:pt idx="10">
                  <c:v>1106</c:v>
                </c:pt>
                <c:pt idx="11">
                  <c:v>#N/A</c:v>
                </c:pt>
                <c:pt idx="12">
                  <c:v>#N/A</c:v>
                </c:pt>
                <c:pt idx="13">
                  <c:v>1078</c:v>
                </c:pt>
                <c:pt idx="14">
                  <c:v>#N/A</c:v>
                </c:pt>
              </c:numCache>
            </c:numRef>
          </c:val>
        </c:ser>
        <c:marker val="1"/>
        <c:axId val="127801216"/>
        <c:axId val="127815680"/>
      </c:lineChart>
      <c:catAx>
        <c:axId val="1278012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15680"/>
        <c:crosses val="autoZero"/>
        <c:auto val="1"/>
        <c:lblAlgn val="ctr"/>
        <c:lblOffset val="100"/>
        <c:tickLblSkip val="1"/>
        <c:tickMarkSkip val="1"/>
      </c:catAx>
      <c:valAx>
        <c:axId val="1278156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012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95"/>
          <c:h val="0.589182127738553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20507</c:v>
                </c:pt>
                <c:pt idx="5">
                  <c:v>20558</c:v>
                </c:pt>
                <c:pt idx="8">
                  <c:v>19423</c:v>
                </c:pt>
                <c:pt idx="11">
                  <c:v>19891</c:v>
                </c:pt>
                <c:pt idx="14">
                  <c:v>19581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2724</c:v>
                </c:pt>
                <c:pt idx="5">
                  <c:v>2311</c:v>
                </c:pt>
                <c:pt idx="8">
                  <c:v>2308</c:v>
                </c:pt>
                <c:pt idx="11">
                  <c:v>2223</c:v>
                </c:pt>
                <c:pt idx="14">
                  <c:v>2315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2410</c:v>
                </c:pt>
                <c:pt idx="5">
                  <c:v>2760</c:v>
                </c:pt>
                <c:pt idx="8">
                  <c:v>2882</c:v>
                </c:pt>
                <c:pt idx="11">
                  <c:v>2783</c:v>
                </c:pt>
                <c:pt idx="14">
                  <c:v>2838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574</c:v>
                </c:pt>
                <c:pt idx="3">
                  <c:v>235</c:v>
                </c:pt>
                <c:pt idx="6">
                  <c:v>35</c:v>
                </c:pt>
                <c:pt idx="9">
                  <c:v>145</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245</c:v>
                </c:pt>
                <c:pt idx="3">
                  <c:v>252</c:v>
                </c:pt>
                <c:pt idx="6">
                  <c:v>3</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2772</c:v>
                </c:pt>
                <c:pt idx="3">
                  <c:v>2649</c:v>
                </c:pt>
                <c:pt idx="6">
                  <c:v>2467</c:v>
                </c:pt>
                <c:pt idx="9">
                  <c:v>2262</c:v>
                </c:pt>
                <c:pt idx="12">
                  <c:v>2032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970</c:v>
                </c:pt>
                <c:pt idx="3">
                  <c:v>807</c:v>
                </c:pt>
                <c:pt idx="6">
                  <c:v>615</c:v>
                </c:pt>
                <c:pt idx="9">
                  <c:v>463</c:v>
                </c:pt>
                <c:pt idx="12">
                  <c:v>368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10124</c:v>
                </c:pt>
                <c:pt idx="3">
                  <c:v>10017</c:v>
                </c:pt>
                <c:pt idx="6">
                  <c:v>9727</c:v>
                </c:pt>
                <c:pt idx="9">
                  <c:v>9408</c:v>
                </c:pt>
                <c:pt idx="12">
                  <c:v>9065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238</c:v>
                </c:pt>
                <c:pt idx="3">
                  <c:v>208</c:v>
                </c:pt>
                <c:pt idx="6">
                  <c:v>178</c:v>
                </c:pt>
                <c:pt idx="9">
                  <c:v>146</c:v>
                </c:pt>
                <c:pt idx="12">
                  <c:v>114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23195</c:v>
                </c:pt>
                <c:pt idx="3">
                  <c:v>23079</c:v>
                </c:pt>
                <c:pt idx="6">
                  <c:v>23098</c:v>
                </c:pt>
                <c:pt idx="9">
                  <c:v>23270</c:v>
                </c:pt>
                <c:pt idx="12">
                  <c:v>22959</c:v>
                </c:pt>
              </c:numCache>
            </c:numRef>
          </c:val>
        </c:ser>
        <c:gapWidth val="100"/>
        <c:overlap val="100"/>
        <c:axId val="127933056"/>
        <c:axId val="12795571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12476</c:v>
                </c:pt>
                <c:pt idx="2">
                  <c:v>#N/A</c:v>
                </c:pt>
                <c:pt idx="3">
                  <c:v>#N/A</c:v>
                </c:pt>
                <c:pt idx="4">
                  <c:v>11618</c:v>
                </c:pt>
                <c:pt idx="5">
                  <c:v>#N/A</c:v>
                </c:pt>
                <c:pt idx="6">
                  <c:v>#N/A</c:v>
                </c:pt>
                <c:pt idx="7">
                  <c:v>11511</c:v>
                </c:pt>
                <c:pt idx="8">
                  <c:v>#N/A</c:v>
                </c:pt>
                <c:pt idx="9">
                  <c:v>#N/A</c:v>
                </c:pt>
                <c:pt idx="10">
                  <c:v>10801</c:v>
                </c:pt>
                <c:pt idx="11">
                  <c:v>#N/A</c:v>
                </c:pt>
                <c:pt idx="12">
                  <c:v>#N/A</c:v>
                </c:pt>
                <c:pt idx="13">
                  <c:v>9804</c:v>
                </c:pt>
                <c:pt idx="14">
                  <c:v>#N/A</c:v>
                </c:pt>
              </c:numCache>
            </c:numRef>
          </c:val>
        </c:ser>
        <c:marker val="1"/>
        <c:axId val="127933056"/>
        <c:axId val="127955712"/>
      </c:lineChart>
      <c:catAx>
        <c:axId val="1279330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955712"/>
        <c:crosses val="autoZero"/>
        <c:auto val="1"/>
        <c:lblAlgn val="ctr"/>
        <c:lblOffset val="100"/>
        <c:tickLblSkip val="1"/>
        <c:tickMarkSkip val="1"/>
      </c:catAx>
      <c:valAx>
        <c:axId val="1279557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330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過去に実施した大型事業のために起こした地方債残額が多額なことから公債費も大きなものとなっている。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H19</a:t>
          </a:r>
          <a:r>
            <a:rPr lang="ja-JP" altLang="ja-JP" sz="1100" b="0" i="0" baseline="0">
              <a:solidFill>
                <a:schemeClr val="dk1"/>
              </a:solidFill>
              <a:latin typeface="+mn-lt"/>
              <a:ea typeface="+mn-ea"/>
              <a:cs typeface="+mn-cs"/>
            </a:rPr>
            <a:t>年度以降、地方債の発行抑制を進めており、</a:t>
          </a:r>
          <a:r>
            <a:rPr lang="en-US" altLang="ja-JP" sz="1100" b="0" i="0" baseline="0">
              <a:solidFill>
                <a:schemeClr val="dk1"/>
              </a:solidFill>
              <a:latin typeface="+mn-lt"/>
              <a:ea typeface="+mn-ea"/>
              <a:cs typeface="+mn-cs"/>
            </a:rPr>
            <a:t>H21</a:t>
          </a:r>
          <a:r>
            <a:rPr lang="ja-JP" altLang="ja-JP" sz="1100" b="0" i="0" baseline="0">
              <a:solidFill>
                <a:schemeClr val="dk1"/>
              </a:solidFill>
              <a:latin typeface="+mn-lt"/>
              <a:ea typeface="+mn-ea"/>
              <a:cs typeface="+mn-cs"/>
            </a:rPr>
            <a:t>年度のピークを境に公債費は減少しており、今後とも公債費の適正化を図るよう努める。</a:t>
          </a:r>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H19</a:t>
          </a:r>
          <a:r>
            <a:rPr lang="ja-JP" altLang="ja-JP" sz="1100" b="0" i="0" baseline="0">
              <a:solidFill>
                <a:schemeClr val="dk1"/>
              </a:solidFill>
              <a:latin typeface="+mn-lt"/>
              <a:ea typeface="+mn-ea"/>
              <a:cs typeface="+mn-cs"/>
            </a:rPr>
            <a:t>年度以降、財政の健全化に向け地方債の発行抑制を推進していることから、将来負担額が徐々に減少している。今後、老朽化等に伴う施設更新等が見込まれるが、将来負担率の低減に努める。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北海道深川市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21,911
21,847
529.42
18,269,592
18,046,321
223,044
9,738,695
22,959,298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128.3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人口の減少や高齢化の進行や（</a:t>
          </a:r>
          <a:r>
            <a:rPr lang="en-US" altLang="ja-JP" sz="1100" b="0" i="0" baseline="0">
              <a:solidFill>
                <a:schemeClr val="dk1"/>
              </a:solidFill>
              <a:latin typeface="+mn-lt"/>
              <a:ea typeface="+mn-ea"/>
              <a:cs typeface="+mn-cs"/>
            </a:rPr>
            <a:t>H21</a:t>
          </a:r>
          <a:r>
            <a:rPr lang="ja-JP" altLang="ja-JP" sz="1100" b="0" i="0" baseline="0">
              <a:solidFill>
                <a:schemeClr val="dk1"/>
              </a:solidFill>
              <a:latin typeface="+mn-lt"/>
              <a:ea typeface="+mn-ea"/>
              <a:cs typeface="+mn-cs"/>
            </a:rPr>
            <a:t>年度末 </a:t>
          </a:r>
          <a:r>
            <a:rPr lang="en-US" altLang="ja-JP" sz="1100" b="0" i="0" baseline="0">
              <a:solidFill>
                <a:schemeClr val="dk1"/>
              </a:solidFill>
              <a:latin typeface="+mn-lt"/>
              <a:ea typeface="+mn-ea"/>
              <a:cs typeface="+mn-cs"/>
            </a:rPr>
            <a:t>33.7</a:t>
          </a:r>
          <a:r>
            <a:rPr lang="ja-JP" altLang="ja-JP" sz="1100" b="0" i="0" baseline="0">
              <a:solidFill>
                <a:schemeClr val="dk1"/>
              </a:solidFill>
              <a:latin typeface="+mn-lt"/>
              <a:ea typeface="+mn-ea"/>
              <a:cs typeface="+mn-cs"/>
            </a:rPr>
            <a:t>％）、市内における主要産業がないこと等により財政基盤が弱く、類似団体を大きく下回っている。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職員の定員管理や給与構造改革による人件費の圧縮、投資的経費の抑制による公債費の削減、事務・事業の徹底した見直しにより、財政の健全化に努める。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13758</xdr:rowOff>
    </xdr:to>
    <xdr:cxnSp macro="">
      <xdr:nvCxnSpPr>
        <xdr:cNvPr id="68" name="直線コネクタ 67"/>
        <xdr:cNvCxnSpPr/>
      </xdr:nvCxnSpPr>
      <xdr:spPr>
        <a:xfrm flipV="1">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1" name="直線コネクタ 70"/>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4" name="直線コネクタ 73"/>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13758</xdr:rowOff>
    </xdr:to>
    <xdr:cxnSp macro="">
      <xdr:nvCxnSpPr>
        <xdr:cNvPr id="77" name="直線コネクタ 76"/>
        <xdr:cNvCxnSpPr/>
      </xdr:nvCxnSpPr>
      <xdr:spPr>
        <a:xfrm>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3" name="円/楕円 92"/>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4" name="テキスト ボックス 93"/>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経常経費に占める公債費償還額の割合が高く、依然数値は高い傾向にあるが、</a:t>
          </a:r>
          <a:r>
            <a:rPr lang="en-US" altLang="ja-JP" sz="1100" b="0" i="0" baseline="0">
              <a:solidFill>
                <a:schemeClr val="dk1"/>
              </a:solidFill>
              <a:latin typeface="+mn-lt"/>
              <a:ea typeface="+mn-ea"/>
              <a:cs typeface="+mn-cs"/>
            </a:rPr>
            <a:t>H21</a:t>
          </a:r>
          <a:r>
            <a:rPr lang="ja-JP" altLang="ja-JP" sz="1100" b="0" i="0" baseline="0">
              <a:solidFill>
                <a:schemeClr val="dk1"/>
              </a:solidFill>
              <a:latin typeface="+mn-lt"/>
              <a:ea typeface="+mn-ea"/>
              <a:cs typeface="+mn-cs"/>
            </a:rPr>
            <a:t>年から実施している財政収支改善方策により各種経常経費を圧縮したため、類似団体にくらべ比率が低い水準に推移した。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今後も引き続き、職員の定員管理や給与構造改革による人件費の圧縮、投資的経費の抑制による公債費の削減、事務・事業の徹底した見直しにより、経常経費の節減に努める。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19896</xdr:rowOff>
    </xdr:from>
    <xdr:to>
      <xdr:col>7</xdr:col>
      <xdr:colOff>152400</xdr:colOff>
      <xdr:row>59</xdr:row>
      <xdr:rowOff>23919</xdr:rowOff>
    </xdr:to>
    <xdr:cxnSp macro="">
      <xdr:nvCxnSpPr>
        <xdr:cNvPr id="131" name="直線コネクタ 130"/>
        <xdr:cNvCxnSpPr/>
      </xdr:nvCxnSpPr>
      <xdr:spPr>
        <a:xfrm flipV="1">
          <a:off x="4114800" y="1013544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50588</xdr:rowOff>
    </xdr:from>
    <xdr:to>
      <xdr:col>6</xdr:col>
      <xdr:colOff>0</xdr:colOff>
      <xdr:row>59</xdr:row>
      <xdr:rowOff>23919</xdr:rowOff>
    </xdr:to>
    <xdr:cxnSp macro="">
      <xdr:nvCxnSpPr>
        <xdr:cNvPr id="134" name="直線コネクタ 133"/>
        <xdr:cNvCxnSpPr/>
      </xdr:nvCxnSpPr>
      <xdr:spPr>
        <a:xfrm>
          <a:off x="3225800" y="9994688"/>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50588</xdr:rowOff>
    </xdr:from>
    <xdr:to>
      <xdr:col>4</xdr:col>
      <xdr:colOff>482600</xdr:colOff>
      <xdr:row>58</xdr:row>
      <xdr:rowOff>106892</xdr:rowOff>
    </xdr:to>
    <xdr:cxnSp macro="">
      <xdr:nvCxnSpPr>
        <xdr:cNvPr id="137" name="直線コネクタ 136"/>
        <xdr:cNvCxnSpPr/>
      </xdr:nvCxnSpPr>
      <xdr:spPr>
        <a:xfrm flipV="1">
          <a:off x="2336800" y="999468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106892</xdr:rowOff>
    </xdr:from>
    <xdr:to>
      <xdr:col>3</xdr:col>
      <xdr:colOff>279400</xdr:colOff>
      <xdr:row>59</xdr:row>
      <xdr:rowOff>23919</xdr:rowOff>
    </xdr:to>
    <xdr:cxnSp macro="">
      <xdr:nvCxnSpPr>
        <xdr:cNvPr id="140" name="直線コネクタ 139"/>
        <xdr:cNvCxnSpPr/>
      </xdr:nvCxnSpPr>
      <xdr:spPr>
        <a:xfrm flipV="1">
          <a:off x="1447800" y="10050992"/>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140546</xdr:rowOff>
    </xdr:from>
    <xdr:to>
      <xdr:col>7</xdr:col>
      <xdr:colOff>203200</xdr:colOff>
      <xdr:row>59</xdr:row>
      <xdr:rowOff>70696</xdr:rowOff>
    </xdr:to>
    <xdr:sp macro="" textlink="">
      <xdr:nvSpPr>
        <xdr:cNvPr id="150" name="円/楕円 149"/>
        <xdr:cNvSpPr/>
      </xdr:nvSpPr>
      <xdr:spPr>
        <a:xfrm>
          <a:off x="4902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157073</xdr:rowOff>
    </xdr:from>
    <xdr:ext cx="762000" cy="259045"/>
    <xdr:sp macro="" textlink="">
      <xdr:nvSpPr>
        <xdr:cNvPr id="151" name="財政構造の弾力性該当値テキスト"/>
        <xdr:cNvSpPr txBox="1"/>
      </xdr:nvSpPr>
      <xdr:spPr>
        <a:xfrm>
          <a:off x="5041900" y="992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144569</xdr:rowOff>
    </xdr:from>
    <xdr:to>
      <xdr:col>6</xdr:col>
      <xdr:colOff>50800</xdr:colOff>
      <xdr:row>59</xdr:row>
      <xdr:rowOff>74719</xdr:rowOff>
    </xdr:to>
    <xdr:sp macro="" textlink="">
      <xdr:nvSpPr>
        <xdr:cNvPr id="152" name="円/楕円 151"/>
        <xdr:cNvSpPr/>
      </xdr:nvSpPr>
      <xdr:spPr>
        <a:xfrm>
          <a:off x="4064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84896</xdr:rowOff>
    </xdr:from>
    <xdr:ext cx="736600" cy="259045"/>
    <xdr:sp macro="" textlink="">
      <xdr:nvSpPr>
        <xdr:cNvPr id="153" name="テキスト ボックス 152"/>
        <xdr:cNvSpPr txBox="1"/>
      </xdr:nvSpPr>
      <xdr:spPr>
        <a:xfrm>
          <a:off x="3733800" y="9857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171238</xdr:rowOff>
    </xdr:from>
    <xdr:to>
      <xdr:col>4</xdr:col>
      <xdr:colOff>533400</xdr:colOff>
      <xdr:row>58</xdr:row>
      <xdr:rowOff>101388</xdr:rowOff>
    </xdr:to>
    <xdr:sp macro="" textlink="">
      <xdr:nvSpPr>
        <xdr:cNvPr id="154" name="円/楕円 153"/>
        <xdr:cNvSpPr/>
      </xdr:nvSpPr>
      <xdr:spPr>
        <a:xfrm>
          <a:off x="3175000" y="99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111565</xdr:rowOff>
    </xdr:from>
    <xdr:ext cx="762000" cy="259045"/>
    <xdr:sp macro="" textlink="">
      <xdr:nvSpPr>
        <xdr:cNvPr id="155" name="テキスト ボックス 154"/>
        <xdr:cNvSpPr txBox="1"/>
      </xdr:nvSpPr>
      <xdr:spPr>
        <a:xfrm>
          <a:off x="2844800" y="971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56092</xdr:rowOff>
    </xdr:from>
    <xdr:to>
      <xdr:col>3</xdr:col>
      <xdr:colOff>330200</xdr:colOff>
      <xdr:row>58</xdr:row>
      <xdr:rowOff>157692</xdr:rowOff>
    </xdr:to>
    <xdr:sp macro="" textlink="">
      <xdr:nvSpPr>
        <xdr:cNvPr id="156" name="円/楕円 155"/>
        <xdr:cNvSpPr/>
      </xdr:nvSpPr>
      <xdr:spPr>
        <a:xfrm>
          <a:off x="2286000" y="100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167869</xdr:rowOff>
    </xdr:from>
    <xdr:ext cx="762000" cy="259045"/>
    <xdr:sp macro="" textlink="">
      <xdr:nvSpPr>
        <xdr:cNvPr id="157" name="テキスト ボックス 156"/>
        <xdr:cNvSpPr txBox="1"/>
      </xdr:nvSpPr>
      <xdr:spPr>
        <a:xfrm>
          <a:off x="1955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144569</xdr:rowOff>
    </xdr:from>
    <xdr:to>
      <xdr:col>2</xdr:col>
      <xdr:colOff>127000</xdr:colOff>
      <xdr:row>59</xdr:row>
      <xdr:rowOff>74719</xdr:rowOff>
    </xdr:to>
    <xdr:sp macro="" textlink="">
      <xdr:nvSpPr>
        <xdr:cNvPr id="158" name="円/楕円 157"/>
        <xdr:cNvSpPr/>
      </xdr:nvSpPr>
      <xdr:spPr>
        <a:xfrm>
          <a:off x="1397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84896</xdr:rowOff>
    </xdr:from>
    <xdr:ext cx="762000" cy="259045"/>
    <xdr:sp macro="" textlink="">
      <xdr:nvSpPr>
        <xdr:cNvPr id="159" name="テキスト ボックス 158"/>
        <xdr:cNvSpPr txBox="1"/>
      </xdr:nvSpPr>
      <xdr:spPr>
        <a:xfrm>
          <a:off x="1066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[188,543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類似団体に比べて高くなっているのは、主に物件費・維持補修費を要因としており、施設の維持管理や電算システムの維持などに経費がかかっている。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可能な施設については、さらに指定管理者制度への移行を積極的に進めるとともに、委託業務の効率化に努め、コストの削減を図る。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83138</xdr:rowOff>
    </xdr:from>
    <xdr:to>
      <xdr:col>7</xdr:col>
      <xdr:colOff>152400</xdr:colOff>
      <xdr:row>84</xdr:row>
      <xdr:rowOff>111047</xdr:rowOff>
    </xdr:to>
    <xdr:cxnSp macro="">
      <xdr:nvCxnSpPr>
        <xdr:cNvPr id="194" name="直線コネクタ 193"/>
        <xdr:cNvCxnSpPr/>
      </xdr:nvCxnSpPr>
      <xdr:spPr>
        <a:xfrm>
          <a:off x="4114800" y="14484938"/>
          <a:ext cx="838200" cy="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18027</xdr:rowOff>
    </xdr:from>
    <xdr:to>
      <xdr:col>6</xdr:col>
      <xdr:colOff>0</xdr:colOff>
      <xdr:row>84</xdr:row>
      <xdr:rowOff>83138</xdr:rowOff>
    </xdr:to>
    <xdr:cxnSp macro="">
      <xdr:nvCxnSpPr>
        <xdr:cNvPr id="197" name="直線コネクタ 196"/>
        <xdr:cNvCxnSpPr/>
      </xdr:nvCxnSpPr>
      <xdr:spPr>
        <a:xfrm>
          <a:off x="3225800" y="14419827"/>
          <a:ext cx="889000" cy="6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143799</xdr:rowOff>
    </xdr:from>
    <xdr:to>
      <xdr:col>4</xdr:col>
      <xdr:colOff>482600</xdr:colOff>
      <xdr:row>84</xdr:row>
      <xdr:rowOff>18027</xdr:rowOff>
    </xdr:to>
    <xdr:cxnSp macro="">
      <xdr:nvCxnSpPr>
        <xdr:cNvPr id="200" name="直線コネクタ 199"/>
        <xdr:cNvCxnSpPr/>
      </xdr:nvCxnSpPr>
      <xdr:spPr>
        <a:xfrm>
          <a:off x="2336800" y="14374149"/>
          <a:ext cx="889000" cy="4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136865</xdr:rowOff>
    </xdr:from>
    <xdr:to>
      <xdr:col>3</xdr:col>
      <xdr:colOff>279400</xdr:colOff>
      <xdr:row>83</xdr:row>
      <xdr:rowOff>143799</xdr:rowOff>
    </xdr:to>
    <xdr:cxnSp macro="">
      <xdr:nvCxnSpPr>
        <xdr:cNvPr id="203" name="直線コネクタ 202"/>
        <xdr:cNvCxnSpPr/>
      </xdr:nvCxnSpPr>
      <xdr:spPr>
        <a:xfrm>
          <a:off x="1447800" y="14367215"/>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60247</xdr:rowOff>
    </xdr:from>
    <xdr:to>
      <xdr:col>7</xdr:col>
      <xdr:colOff>203200</xdr:colOff>
      <xdr:row>84</xdr:row>
      <xdr:rowOff>161847</xdr:rowOff>
    </xdr:to>
    <xdr:sp macro="" textlink="">
      <xdr:nvSpPr>
        <xdr:cNvPr id="213" name="円/楕円 212"/>
        <xdr:cNvSpPr/>
      </xdr:nvSpPr>
      <xdr:spPr>
        <a:xfrm>
          <a:off x="4902200" y="144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32324</xdr:rowOff>
    </xdr:from>
    <xdr:ext cx="762000" cy="259045"/>
    <xdr:sp macro="" textlink="">
      <xdr:nvSpPr>
        <xdr:cNvPr id="214" name="人件費・物件費等の状況該当値テキスト"/>
        <xdr:cNvSpPr txBox="1"/>
      </xdr:nvSpPr>
      <xdr:spPr>
        <a:xfrm>
          <a:off x="5041900" y="1443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188,543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32338</xdr:rowOff>
    </xdr:from>
    <xdr:to>
      <xdr:col>6</xdr:col>
      <xdr:colOff>50800</xdr:colOff>
      <xdr:row>84</xdr:row>
      <xdr:rowOff>133938</xdr:rowOff>
    </xdr:to>
    <xdr:sp macro="" textlink="">
      <xdr:nvSpPr>
        <xdr:cNvPr id="215" name="円/楕円 214"/>
        <xdr:cNvSpPr/>
      </xdr:nvSpPr>
      <xdr:spPr>
        <a:xfrm>
          <a:off x="4064000" y="144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118715</xdr:rowOff>
    </xdr:from>
    <xdr:ext cx="736600" cy="259045"/>
    <xdr:sp macro="" textlink="">
      <xdr:nvSpPr>
        <xdr:cNvPr id="216" name="テキスト ボックス 215"/>
        <xdr:cNvSpPr txBox="1"/>
      </xdr:nvSpPr>
      <xdr:spPr>
        <a:xfrm>
          <a:off x="3733800" y="14520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185,073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138677</xdr:rowOff>
    </xdr:from>
    <xdr:to>
      <xdr:col>4</xdr:col>
      <xdr:colOff>533400</xdr:colOff>
      <xdr:row>84</xdr:row>
      <xdr:rowOff>68827</xdr:rowOff>
    </xdr:to>
    <xdr:sp macro="" textlink="">
      <xdr:nvSpPr>
        <xdr:cNvPr id="217" name="円/楕円 216"/>
        <xdr:cNvSpPr/>
      </xdr:nvSpPr>
      <xdr:spPr>
        <a:xfrm>
          <a:off x="3175000" y="1436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53604</xdr:rowOff>
    </xdr:from>
    <xdr:ext cx="762000" cy="259045"/>
    <xdr:sp macro="" textlink="">
      <xdr:nvSpPr>
        <xdr:cNvPr id="218" name="テキスト ボックス 217"/>
        <xdr:cNvSpPr txBox="1"/>
      </xdr:nvSpPr>
      <xdr:spPr>
        <a:xfrm>
          <a:off x="2844800" y="1445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176,978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92999</xdr:rowOff>
    </xdr:from>
    <xdr:to>
      <xdr:col>3</xdr:col>
      <xdr:colOff>330200</xdr:colOff>
      <xdr:row>84</xdr:row>
      <xdr:rowOff>23149</xdr:rowOff>
    </xdr:to>
    <xdr:sp macro="" textlink="">
      <xdr:nvSpPr>
        <xdr:cNvPr id="219" name="円/楕円 218"/>
        <xdr:cNvSpPr/>
      </xdr:nvSpPr>
      <xdr:spPr>
        <a:xfrm>
          <a:off x="2286000" y="143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7926</xdr:rowOff>
    </xdr:from>
    <xdr:ext cx="762000" cy="259045"/>
    <xdr:sp macro="" textlink="">
      <xdr:nvSpPr>
        <xdr:cNvPr id="220" name="テキスト ボックス 219"/>
        <xdr:cNvSpPr txBox="1"/>
      </xdr:nvSpPr>
      <xdr:spPr>
        <a:xfrm>
          <a:off x="1955800" y="1440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171,299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86065</xdr:rowOff>
    </xdr:from>
    <xdr:to>
      <xdr:col>2</xdr:col>
      <xdr:colOff>127000</xdr:colOff>
      <xdr:row>84</xdr:row>
      <xdr:rowOff>16215</xdr:rowOff>
    </xdr:to>
    <xdr:sp macro="" textlink="">
      <xdr:nvSpPr>
        <xdr:cNvPr id="221" name="円/楕円 220"/>
        <xdr:cNvSpPr/>
      </xdr:nvSpPr>
      <xdr:spPr>
        <a:xfrm>
          <a:off x="1397000" y="143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992</xdr:rowOff>
    </xdr:from>
    <xdr:ext cx="762000" cy="259045"/>
    <xdr:sp macro="" textlink="">
      <xdr:nvSpPr>
        <xdr:cNvPr id="222" name="テキスト ボックス 221"/>
        <xdr:cNvSpPr txBox="1"/>
      </xdr:nvSpPr>
      <xdr:spPr>
        <a:xfrm>
          <a:off x="1066800" y="1440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市立病院の経営健全化を図るため独自削減を実施したため、平均を下回っている。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今後も給与水準の適正化を図り、定員管理と給与の適正化に努める。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147574</xdr:rowOff>
    </xdr:from>
    <xdr:to>
      <xdr:col>24</xdr:col>
      <xdr:colOff>558800</xdr:colOff>
      <xdr:row>86</xdr:row>
      <xdr:rowOff>5080</xdr:rowOff>
    </xdr:to>
    <xdr:cxnSp macro="">
      <xdr:nvCxnSpPr>
        <xdr:cNvPr id="254" name="直線コネクタ 253"/>
        <xdr:cNvCxnSpPr/>
      </xdr:nvCxnSpPr>
      <xdr:spPr>
        <a:xfrm>
          <a:off x="16179800" y="147208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159765</xdr:rowOff>
    </xdr:from>
    <xdr:to>
      <xdr:col>23</xdr:col>
      <xdr:colOff>406400</xdr:colOff>
      <xdr:row>85</xdr:row>
      <xdr:rowOff>147574</xdr:rowOff>
    </xdr:to>
    <xdr:cxnSp macro="">
      <xdr:nvCxnSpPr>
        <xdr:cNvPr id="257" name="直線コネクタ 256"/>
        <xdr:cNvCxnSpPr/>
      </xdr:nvCxnSpPr>
      <xdr:spPr>
        <a:xfrm>
          <a:off x="15290800" y="14561565"/>
          <a:ext cx="889000" cy="15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159765</xdr:rowOff>
    </xdr:from>
    <xdr:to>
      <xdr:col>22</xdr:col>
      <xdr:colOff>203200</xdr:colOff>
      <xdr:row>87</xdr:row>
      <xdr:rowOff>31496</xdr:rowOff>
    </xdr:to>
    <xdr:cxnSp macro="">
      <xdr:nvCxnSpPr>
        <xdr:cNvPr id="260" name="直線コネクタ 259"/>
        <xdr:cNvCxnSpPr/>
      </xdr:nvCxnSpPr>
      <xdr:spPr>
        <a:xfrm flipV="1">
          <a:off x="14401800" y="14561565"/>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87</xdr:row>
      <xdr:rowOff>31496</xdr:rowOff>
    </xdr:to>
    <xdr:cxnSp macro="">
      <xdr:nvCxnSpPr>
        <xdr:cNvPr id="263" name="直線コネクタ 262"/>
        <xdr:cNvCxnSpPr/>
      </xdr:nvCxnSpPr>
      <xdr:spPr>
        <a:xfrm>
          <a:off x="13512800" y="1484630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3" name="円/楕円 272"/>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4"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96774</xdr:rowOff>
    </xdr:from>
    <xdr:to>
      <xdr:col>23</xdr:col>
      <xdr:colOff>457200</xdr:colOff>
      <xdr:row>86</xdr:row>
      <xdr:rowOff>26924</xdr:rowOff>
    </xdr:to>
    <xdr:sp macro="" textlink="">
      <xdr:nvSpPr>
        <xdr:cNvPr id="275" name="円/楕円 274"/>
        <xdr:cNvSpPr/>
      </xdr:nvSpPr>
      <xdr:spPr>
        <a:xfrm>
          <a:off x="16129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11701</xdr:rowOff>
    </xdr:from>
    <xdr:ext cx="736600" cy="259045"/>
    <xdr:sp macro="" textlink="">
      <xdr:nvSpPr>
        <xdr:cNvPr id="276" name="テキスト ボックス 275"/>
        <xdr:cNvSpPr txBox="1"/>
      </xdr:nvSpPr>
      <xdr:spPr>
        <a:xfrm>
          <a:off x="15798800" y="1475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108965</xdr:rowOff>
    </xdr:from>
    <xdr:to>
      <xdr:col>22</xdr:col>
      <xdr:colOff>254000</xdr:colOff>
      <xdr:row>85</xdr:row>
      <xdr:rowOff>39115</xdr:rowOff>
    </xdr:to>
    <xdr:sp macro="" textlink="">
      <xdr:nvSpPr>
        <xdr:cNvPr id="277" name="円/楕円 276"/>
        <xdr:cNvSpPr/>
      </xdr:nvSpPr>
      <xdr:spPr>
        <a:xfrm>
          <a:off x="15240000" y="145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49292</xdr:rowOff>
    </xdr:from>
    <xdr:ext cx="762000" cy="259045"/>
    <xdr:sp macro="" textlink="">
      <xdr:nvSpPr>
        <xdr:cNvPr id="278" name="テキスト ボックス 277"/>
        <xdr:cNvSpPr txBox="1"/>
      </xdr:nvSpPr>
      <xdr:spPr>
        <a:xfrm>
          <a:off x="14909800" y="1427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152146</xdr:rowOff>
    </xdr:from>
    <xdr:to>
      <xdr:col>21</xdr:col>
      <xdr:colOff>50800</xdr:colOff>
      <xdr:row>87</xdr:row>
      <xdr:rowOff>82296</xdr:rowOff>
    </xdr:to>
    <xdr:sp macro="" textlink="">
      <xdr:nvSpPr>
        <xdr:cNvPr id="279" name="円/楕円 278"/>
        <xdr:cNvSpPr/>
      </xdr:nvSpPr>
      <xdr:spPr>
        <a:xfrm>
          <a:off x="143510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80" name="テキスト ボックス 279"/>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1" name="円/楕円 280"/>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82" name="テキスト ボックス 28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事務事業の効率化・合理化を検討実施することによる採用数の抑制及び退職者の一部不補充を行い、類似団体の平均に近付いている。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今後においても、定員管理の適正化に努める。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63409</xdr:rowOff>
    </xdr:from>
    <xdr:to>
      <xdr:col>24</xdr:col>
      <xdr:colOff>558800</xdr:colOff>
      <xdr:row>62</xdr:row>
      <xdr:rowOff>63409</xdr:rowOff>
    </xdr:to>
    <xdr:cxnSp macro="">
      <xdr:nvCxnSpPr>
        <xdr:cNvPr id="319" name="直線コネクタ 318"/>
        <xdr:cNvCxnSpPr/>
      </xdr:nvCxnSpPr>
      <xdr:spPr>
        <a:xfrm>
          <a:off x="16179800" y="106933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171087</xdr:rowOff>
    </xdr:from>
    <xdr:to>
      <xdr:col>23</xdr:col>
      <xdr:colOff>406400</xdr:colOff>
      <xdr:row>62</xdr:row>
      <xdr:rowOff>63409</xdr:rowOff>
    </xdr:to>
    <xdr:cxnSp macro="">
      <xdr:nvCxnSpPr>
        <xdr:cNvPr id="322" name="直線コネクタ 321"/>
        <xdr:cNvCxnSpPr/>
      </xdr:nvCxnSpPr>
      <xdr:spPr>
        <a:xfrm>
          <a:off x="15290800" y="10629537"/>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167640</xdr:rowOff>
    </xdr:from>
    <xdr:to>
      <xdr:col>22</xdr:col>
      <xdr:colOff>203200</xdr:colOff>
      <xdr:row>61</xdr:row>
      <xdr:rowOff>171087</xdr:rowOff>
    </xdr:to>
    <xdr:cxnSp macro="">
      <xdr:nvCxnSpPr>
        <xdr:cNvPr id="325" name="直線コネクタ 324"/>
        <xdr:cNvCxnSpPr/>
      </xdr:nvCxnSpPr>
      <xdr:spPr>
        <a:xfrm>
          <a:off x="14401800" y="106260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155575</xdr:rowOff>
    </xdr:from>
    <xdr:to>
      <xdr:col>21</xdr:col>
      <xdr:colOff>0</xdr:colOff>
      <xdr:row>61</xdr:row>
      <xdr:rowOff>167640</xdr:rowOff>
    </xdr:to>
    <xdr:cxnSp macro="">
      <xdr:nvCxnSpPr>
        <xdr:cNvPr id="328" name="直線コネクタ 327"/>
        <xdr:cNvCxnSpPr/>
      </xdr:nvCxnSpPr>
      <xdr:spPr>
        <a:xfrm>
          <a:off x="13512800" y="106140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12609</xdr:rowOff>
    </xdr:from>
    <xdr:to>
      <xdr:col>24</xdr:col>
      <xdr:colOff>609600</xdr:colOff>
      <xdr:row>62</xdr:row>
      <xdr:rowOff>114209</xdr:rowOff>
    </xdr:to>
    <xdr:sp macro="" textlink="">
      <xdr:nvSpPr>
        <xdr:cNvPr id="338" name="円/楕円 337"/>
        <xdr:cNvSpPr/>
      </xdr:nvSpPr>
      <xdr:spPr>
        <a:xfrm>
          <a:off x="16967200" y="106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156136</xdr:rowOff>
    </xdr:from>
    <xdr:ext cx="762000" cy="259045"/>
    <xdr:sp macro="" textlink="">
      <xdr:nvSpPr>
        <xdr:cNvPr id="339" name="定員管理の状況該当値テキスト"/>
        <xdr:cNvSpPr txBox="1"/>
      </xdr:nvSpPr>
      <xdr:spPr>
        <a:xfrm>
          <a:off x="17106900" y="1061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12609</xdr:rowOff>
    </xdr:from>
    <xdr:to>
      <xdr:col>23</xdr:col>
      <xdr:colOff>457200</xdr:colOff>
      <xdr:row>62</xdr:row>
      <xdr:rowOff>114209</xdr:rowOff>
    </xdr:to>
    <xdr:sp macro="" textlink="">
      <xdr:nvSpPr>
        <xdr:cNvPr id="340" name="円/楕円 339"/>
        <xdr:cNvSpPr/>
      </xdr:nvSpPr>
      <xdr:spPr>
        <a:xfrm>
          <a:off x="16129000" y="106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98986</xdr:rowOff>
    </xdr:from>
    <xdr:ext cx="736600" cy="259045"/>
    <xdr:sp macro="" textlink="">
      <xdr:nvSpPr>
        <xdr:cNvPr id="341" name="テキスト ボックス 340"/>
        <xdr:cNvSpPr txBox="1"/>
      </xdr:nvSpPr>
      <xdr:spPr>
        <a:xfrm>
          <a:off x="15798800" y="1072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120287</xdr:rowOff>
    </xdr:from>
    <xdr:to>
      <xdr:col>22</xdr:col>
      <xdr:colOff>254000</xdr:colOff>
      <xdr:row>62</xdr:row>
      <xdr:rowOff>50437</xdr:rowOff>
    </xdr:to>
    <xdr:sp macro="" textlink="">
      <xdr:nvSpPr>
        <xdr:cNvPr id="342" name="円/楕円 341"/>
        <xdr:cNvSpPr/>
      </xdr:nvSpPr>
      <xdr:spPr>
        <a:xfrm>
          <a:off x="15240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35214</xdr:rowOff>
    </xdr:from>
    <xdr:ext cx="762000" cy="259045"/>
    <xdr:sp macro="" textlink="">
      <xdr:nvSpPr>
        <xdr:cNvPr id="343" name="テキスト ボックス 342"/>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116840</xdr:rowOff>
    </xdr:from>
    <xdr:to>
      <xdr:col>21</xdr:col>
      <xdr:colOff>50800</xdr:colOff>
      <xdr:row>62</xdr:row>
      <xdr:rowOff>46990</xdr:rowOff>
    </xdr:to>
    <xdr:sp macro="" textlink="">
      <xdr:nvSpPr>
        <xdr:cNvPr id="344" name="円/楕円 343"/>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45" name="テキスト ボックス 344"/>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104775</xdr:rowOff>
    </xdr:from>
    <xdr:to>
      <xdr:col>19</xdr:col>
      <xdr:colOff>533400</xdr:colOff>
      <xdr:row>62</xdr:row>
      <xdr:rowOff>34925</xdr:rowOff>
    </xdr:to>
    <xdr:sp macro="" textlink="">
      <xdr:nvSpPr>
        <xdr:cNvPr id="346" name="円/楕円 345"/>
        <xdr:cNvSpPr/>
      </xdr:nvSpPr>
      <xdr:spPr>
        <a:xfrm>
          <a:off x="13462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19702</xdr:rowOff>
    </xdr:from>
    <xdr:ext cx="762000" cy="259045"/>
    <xdr:sp macro="" textlink="">
      <xdr:nvSpPr>
        <xdr:cNvPr id="347" name="テキスト ボックス 346"/>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　病院改築に伴う地方債の償還に対する繰出しや一般会計における公債費の増により、実質公債費比率が増となっている。</a:t>
          </a:r>
          <a:endParaRPr lang="ja-JP" altLang="ja-JP" sz="110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大型施設等の地方債の償還が終了していくことや、地方債の発行抑制を図っていることなどにより、比率は</a:t>
          </a:r>
          <a:r>
            <a:rPr lang="en-US" altLang="ja-JP" sz="1100" b="0" i="0" baseline="0">
              <a:solidFill>
                <a:schemeClr val="dk1"/>
              </a:solidFill>
              <a:latin typeface="+mn-lt"/>
              <a:ea typeface="+mn-ea"/>
              <a:cs typeface="+mn-cs"/>
            </a:rPr>
            <a:t>H21</a:t>
          </a:r>
          <a:r>
            <a:rPr lang="ja-JP" altLang="ja-JP" sz="1100" b="0" i="0" baseline="0">
              <a:solidFill>
                <a:schemeClr val="dk1"/>
              </a:solidFill>
              <a:latin typeface="+mn-lt"/>
              <a:ea typeface="+mn-ea"/>
              <a:cs typeface="+mn-cs"/>
            </a:rPr>
            <a:t>年度がピークとなるが、市内施設の老朽化等による更新が予定されることから、現在の比率を維持するものと見込まれる。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128588</xdr:rowOff>
    </xdr:from>
    <xdr:to>
      <xdr:col>24</xdr:col>
      <xdr:colOff>558800</xdr:colOff>
      <xdr:row>37</xdr:row>
      <xdr:rowOff>140653</xdr:rowOff>
    </xdr:to>
    <xdr:cxnSp macro="">
      <xdr:nvCxnSpPr>
        <xdr:cNvPr id="381" name="直線コネクタ 380"/>
        <xdr:cNvCxnSpPr/>
      </xdr:nvCxnSpPr>
      <xdr:spPr>
        <a:xfrm flipV="1">
          <a:off x="16179800" y="647223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140653</xdr:rowOff>
    </xdr:from>
    <xdr:to>
      <xdr:col>23</xdr:col>
      <xdr:colOff>406400</xdr:colOff>
      <xdr:row>37</xdr:row>
      <xdr:rowOff>158750</xdr:rowOff>
    </xdr:to>
    <xdr:cxnSp macro="">
      <xdr:nvCxnSpPr>
        <xdr:cNvPr id="384" name="直線コネクタ 383"/>
        <xdr:cNvCxnSpPr/>
      </xdr:nvCxnSpPr>
      <xdr:spPr>
        <a:xfrm flipV="1">
          <a:off x="15290800" y="64843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158750</xdr:rowOff>
    </xdr:from>
    <xdr:to>
      <xdr:col>22</xdr:col>
      <xdr:colOff>203200</xdr:colOff>
      <xdr:row>38</xdr:row>
      <xdr:rowOff>1376</xdr:rowOff>
    </xdr:to>
    <xdr:cxnSp macro="">
      <xdr:nvCxnSpPr>
        <xdr:cNvPr id="387" name="直線コネクタ 386"/>
        <xdr:cNvCxnSpPr/>
      </xdr:nvCxnSpPr>
      <xdr:spPr>
        <a:xfrm flipV="1">
          <a:off x="14401800" y="650240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1376</xdr:rowOff>
    </xdr:from>
    <xdr:to>
      <xdr:col>21</xdr:col>
      <xdr:colOff>0</xdr:colOff>
      <xdr:row>38</xdr:row>
      <xdr:rowOff>29528</xdr:rowOff>
    </xdr:to>
    <xdr:cxnSp macro="">
      <xdr:nvCxnSpPr>
        <xdr:cNvPr id="390" name="直線コネクタ 389"/>
        <xdr:cNvCxnSpPr/>
      </xdr:nvCxnSpPr>
      <xdr:spPr>
        <a:xfrm flipV="1">
          <a:off x="13512800" y="651647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77788</xdr:rowOff>
    </xdr:from>
    <xdr:to>
      <xdr:col>24</xdr:col>
      <xdr:colOff>609600</xdr:colOff>
      <xdr:row>38</xdr:row>
      <xdr:rowOff>7938</xdr:rowOff>
    </xdr:to>
    <xdr:sp macro="" textlink="">
      <xdr:nvSpPr>
        <xdr:cNvPr id="400" name="円/楕円 399"/>
        <xdr:cNvSpPr/>
      </xdr:nvSpPr>
      <xdr:spPr>
        <a:xfrm>
          <a:off x="169672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49865</xdr:rowOff>
    </xdr:from>
    <xdr:ext cx="762000" cy="259045"/>
    <xdr:sp macro="" textlink="">
      <xdr:nvSpPr>
        <xdr:cNvPr id="401" name="公債費負担の状況該当値テキスト"/>
        <xdr:cNvSpPr txBox="1"/>
      </xdr:nvSpPr>
      <xdr:spPr>
        <a:xfrm>
          <a:off x="17106900" y="639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89853</xdr:rowOff>
    </xdr:from>
    <xdr:to>
      <xdr:col>23</xdr:col>
      <xdr:colOff>457200</xdr:colOff>
      <xdr:row>38</xdr:row>
      <xdr:rowOff>20003</xdr:rowOff>
    </xdr:to>
    <xdr:sp macro="" textlink="">
      <xdr:nvSpPr>
        <xdr:cNvPr id="402" name="円/楕円 401"/>
        <xdr:cNvSpPr/>
      </xdr:nvSpPr>
      <xdr:spPr>
        <a:xfrm>
          <a:off x="16129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4780</xdr:rowOff>
    </xdr:from>
    <xdr:ext cx="736600" cy="259045"/>
    <xdr:sp macro="" textlink="">
      <xdr:nvSpPr>
        <xdr:cNvPr id="403" name="テキスト ボックス 402"/>
        <xdr:cNvSpPr txBox="1"/>
      </xdr:nvSpPr>
      <xdr:spPr>
        <a:xfrm>
          <a:off x="15798800" y="651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404" name="円/楕円 403"/>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22877</xdr:rowOff>
    </xdr:from>
    <xdr:ext cx="762000" cy="259045"/>
    <xdr:sp macro="" textlink="">
      <xdr:nvSpPr>
        <xdr:cNvPr id="405" name="テキスト ボックス 404"/>
        <xdr:cNvSpPr txBox="1"/>
      </xdr:nvSpPr>
      <xdr:spPr>
        <a:xfrm>
          <a:off x="14909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122026</xdr:rowOff>
    </xdr:from>
    <xdr:to>
      <xdr:col>21</xdr:col>
      <xdr:colOff>50800</xdr:colOff>
      <xdr:row>38</xdr:row>
      <xdr:rowOff>52176</xdr:rowOff>
    </xdr:to>
    <xdr:sp macro="" textlink="">
      <xdr:nvSpPr>
        <xdr:cNvPr id="406" name="円/楕円 405"/>
        <xdr:cNvSpPr/>
      </xdr:nvSpPr>
      <xdr:spPr>
        <a:xfrm>
          <a:off x="14351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36953</xdr:rowOff>
    </xdr:from>
    <xdr:ext cx="762000" cy="259045"/>
    <xdr:sp macro="" textlink="">
      <xdr:nvSpPr>
        <xdr:cNvPr id="407" name="テキスト ボックス 406"/>
        <xdr:cNvSpPr txBox="1"/>
      </xdr:nvSpPr>
      <xdr:spPr>
        <a:xfrm>
          <a:off x="14020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150178</xdr:rowOff>
    </xdr:from>
    <xdr:to>
      <xdr:col>19</xdr:col>
      <xdr:colOff>533400</xdr:colOff>
      <xdr:row>38</xdr:row>
      <xdr:rowOff>80328</xdr:rowOff>
    </xdr:to>
    <xdr:sp macro="" textlink="">
      <xdr:nvSpPr>
        <xdr:cNvPr id="408" name="円/楕円 407"/>
        <xdr:cNvSpPr/>
      </xdr:nvSpPr>
      <xdr:spPr>
        <a:xfrm>
          <a:off x="13462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65105</xdr:rowOff>
    </xdr:from>
    <xdr:ext cx="762000" cy="259045"/>
    <xdr:sp macro="" textlink="">
      <xdr:nvSpPr>
        <xdr:cNvPr id="409" name="テキスト ボックス 408"/>
        <xdr:cNvSpPr txBox="1"/>
      </xdr:nvSpPr>
      <xdr:spPr>
        <a:xfrm>
          <a:off x="13131800" y="6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病院改築に伴う地方債の残高に対する繰出しや、一般会計における公債費残高の増により将来負担額が大きいことから、比率が類似団体より高くなっている。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充当可能基金額は近年増加傾向にあるが、普通交付税等歳入の状況によって大幅な減少の可能性もある。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引き続き地方債の発行抑制や基金の取崩の抑制等により比率を下げるよう努める。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17488</xdr:rowOff>
    </xdr:from>
    <xdr:to>
      <xdr:col>24</xdr:col>
      <xdr:colOff>558800</xdr:colOff>
      <xdr:row>16</xdr:row>
      <xdr:rowOff>56579</xdr:rowOff>
    </xdr:to>
    <xdr:cxnSp macro="">
      <xdr:nvCxnSpPr>
        <xdr:cNvPr id="441" name="直線コネクタ 440"/>
        <xdr:cNvCxnSpPr/>
      </xdr:nvCxnSpPr>
      <xdr:spPr>
        <a:xfrm flipV="1">
          <a:off x="16179800" y="2760688"/>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56579</xdr:rowOff>
    </xdr:from>
    <xdr:to>
      <xdr:col>23</xdr:col>
      <xdr:colOff>406400</xdr:colOff>
      <xdr:row>16</xdr:row>
      <xdr:rowOff>70091</xdr:rowOff>
    </xdr:to>
    <xdr:cxnSp macro="">
      <xdr:nvCxnSpPr>
        <xdr:cNvPr id="444" name="直線コネクタ 443"/>
        <xdr:cNvCxnSpPr/>
      </xdr:nvCxnSpPr>
      <xdr:spPr>
        <a:xfrm flipV="1">
          <a:off x="15290800" y="2799779"/>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70091</xdr:rowOff>
    </xdr:from>
    <xdr:to>
      <xdr:col>22</xdr:col>
      <xdr:colOff>203200</xdr:colOff>
      <xdr:row>16</xdr:row>
      <xdr:rowOff>75641</xdr:rowOff>
    </xdr:to>
    <xdr:cxnSp macro="">
      <xdr:nvCxnSpPr>
        <xdr:cNvPr id="447" name="直線コネクタ 446"/>
        <xdr:cNvCxnSpPr/>
      </xdr:nvCxnSpPr>
      <xdr:spPr>
        <a:xfrm flipV="1">
          <a:off x="14401800" y="2813291"/>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75641</xdr:rowOff>
    </xdr:from>
    <xdr:to>
      <xdr:col>21</xdr:col>
      <xdr:colOff>0</xdr:colOff>
      <xdr:row>16</xdr:row>
      <xdr:rowOff>110147</xdr:rowOff>
    </xdr:to>
    <xdr:cxnSp macro="">
      <xdr:nvCxnSpPr>
        <xdr:cNvPr id="450" name="直線コネクタ 449"/>
        <xdr:cNvCxnSpPr/>
      </xdr:nvCxnSpPr>
      <xdr:spPr>
        <a:xfrm flipV="1">
          <a:off x="13512800" y="2818841"/>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138138</xdr:rowOff>
    </xdr:from>
    <xdr:to>
      <xdr:col>24</xdr:col>
      <xdr:colOff>609600</xdr:colOff>
      <xdr:row>16</xdr:row>
      <xdr:rowOff>68288</xdr:rowOff>
    </xdr:to>
    <xdr:sp macro="" textlink="">
      <xdr:nvSpPr>
        <xdr:cNvPr id="460" name="円/楕円 459"/>
        <xdr:cNvSpPr/>
      </xdr:nvSpPr>
      <xdr:spPr>
        <a:xfrm>
          <a:off x="16967200" y="27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110215</xdr:rowOff>
    </xdr:from>
    <xdr:ext cx="762000" cy="259045"/>
    <xdr:sp macro="" textlink="">
      <xdr:nvSpPr>
        <xdr:cNvPr id="461" name="将来負担の状況該当値テキスト"/>
        <xdr:cNvSpPr txBox="1"/>
      </xdr:nvSpPr>
      <xdr:spPr>
        <a:xfrm>
          <a:off x="17106900" y="268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5779</xdr:rowOff>
    </xdr:from>
    <xdr:to>
      <xdr:col>23</xdr:col>
      <xdr:colOff>457200</xdr:colOff>
      <xdr:row>16</xdr:row>
      <xdr:rowOff>107379</xdr:rowOff>
    </xdr:to>
    <xdr:sp macro="" textlink="">
      <xdr:nvSpPr>
        <xdr:cNvPr id="462" name="円/楕円 461"/>
        <xdr:cNvSpPr/>
      </xdr:nvSpPr>
      <xdr:spPr>
        <a:xfrm>
          <a:off x="16129000" y="27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92156</xdr:rowOff>
    </xdr:from>
    <xdr:ext cx="736600" cy="259045"/>
    <xdr:sp macro="" textlink="">
      <xdr:nvSpPr>
        <xdr:cNvPr id="463" name="テキスト ボックス 462"/>
        <xdr:cNvSpPr txBox="1"/>
      </xdr:nvSpPr>
      <xdr:spPr>
        <a:xfrm>
          <a:off x="15798800" y="283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19291</xdr:rowOff>
    </xdr:from>
    <xdr:to>
      <xdr:col>22</xdr:col>
      <xdr:colOff>254000</xdr:colOff>
      <xdr:row>16</xdr:row>
      <xdr:rowOff>120891</xdr:rowOff>
    </xdr:to>
    <xdr:sp macro="" textlink="">
      <xdr:nvSpPr>
        <xdr:cNvPr id="464" name="円/楕円 463"/>
        <xdr:cNvSpPr/>
      </xdr:nvSpPr>
      <xdr:spPr>
        <a:xfrm>
          <a:off x="15240000" y="27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105668</xdr:rowOff>
    </xdr:from>
    <xdr:ext cx="762000" cy="259045"/>
    <xdr:sp macro="" textlink="">
      <xdr:nvSpPr>
        <xdr:cNvPr id="465" name="テキスト ボックス 464"/>
        <xdr:cNvSpPr txBox="1"/>
      </xdr:nvSpPr>
      <xdr:spPr>
        <a:xfrm>
          <a:off x="14909800" y="284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24841</xdr:rowOff>
    </xdr:from>
    <xdr:to>
      <xdr:col>21</xdr:col>
      <xdr:colOff>50800</xdr:colOff>
      <xdr:row>16</xdr:row>
      <xdr:rowOff>126441</xdr:rowOff>
    </xdr:to>
    <xdr:sp macro="" textlink="">
      <xdr:nvSpPr>
        <xdr:cNvPr id="466" name="円/楕円 465"/>
        <xdr:cNvSpPr/>
      </xdr:nvSpPr>
      <xdr:spPr>
        <a:xfrm>
          <a:off x="14351000" y="27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111218</xdr:rowOff>
    </xdr:from>
    <xdr:ext cx="762000" cy="259045"/>
    <xdr:sp macro="" textlink="">
      <xdr:nvSpPr>
        <xdr:cNvPr id="467" name="テキスト ボックス 466"/>
        <xdr:cNvSpPr txBox="1"/>
      </xdr:nvSpPr>
      <xdr:spPr>
        <a:xfrm>
          <a:off x="14020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59347</xdr:rowOff>
    </xdr:from>
    <xdr:to>
      <xdr:col>19</xdr:col>
      <xdr:colOff>533400</xdr:colOff>
      <xdr:row>16</xdr:row>
      <xdr:rowOff>160947</xdr:rowOff>
    </xdr:to>
    <xdr:sp macro="" textlink="">
      <xdr:nvSpPr>
        <xdr:cNvPr id="468" name="円/楕円 467"/>
        <xdr:cNvSpPr/>
      </xdr:nvSpPr>
      <xdr:spPr>
        <a:xfrm>
          <a:off x="13462000" y="280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145724</xdr:rowOff>
    </xdr:from>
    <xdr:ext cx="762000" cy="259045"/>
    <xdr:sp macro="" textlink="">
      <xdr:nvSpPr>
        <xdr:cNvPr id="469" name="テキスト ボックス 468"/>
        <xdr:cNvSpPr txBox="1"/>
      </xdr:nvSpPr>
      <xdr:spPr>
        <a:xfrm>
          <a:off x="13131800" y="288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北海道深川市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21,911
21,847
529.42
18,269,592
18,046,321
223,044
9,738,695
22,959,298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128.3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類似団体平均と比較すると、人件費に係る経常収支比率は低くなっているが、要因として　過去に実施してきた定員適正化計画（平成</a:t>
          </a:r>
          <a:r>
            <a:rPr lang="en-US" altLang="ja-JP" sz="1100" b="0" i="0" baseline="0">
              <a:solidFill>
                <a:schemeClr val="dk1"/>
              </a:solidFill>
              <a:latin typeface="+mn-lt"/>
              <a:ea typeface="+mn-ea"/>
              <a:cs typeface="+mn-cs"/>
            </a:rPr>
            <a:t>12</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H17</a:t>
          </a:r>
          <a:r>
            <a:rPr lang="ja-JP" altLang="ja-JP" sz="1100" b="0" i="0" baseline="0">
              <a:solidFill>
                <a:schemeClr val="dk1"/>
              </a:solidFill>
              <a:latin typeface="+mn-lt"/>
              <a:ea typeface="+mn-ea"/>
              <a:cs typeface="+mn-cs"/>
            </a:rPr>
            <a:t>）等により職員数が</a:t>
          </a:r>
          <a:r>
            <a:rPr lang="en-US" altLang="ja-JP" sz="1100" b="0" i="0" baseline="0">
              <a:solidFill>
                <a:schemeClr val="dk1"/>
              </a:solidFill>
              <a:latin typeface="+mn-lt"/>
              <a:ea typeface="+mn-ea"/>
              <a:cs typeface="+mn-cs"/>
            </a:rPr>
            <a:t>H12</a:t>
          </a:r>
          <a:r>
            <a:rPr lang="ja-JP" altLang="ja-JP" sz="1100" b="0" i="0" baseline="0">
              <a:solidFill>
                <a:schemeClr val="dk1"/>
              </a:solidFill>
              <a:latin typeface="+mn-lt"/>
              <a:ea typeface="+mn-ea"/>
              <a:cs typeface="+mn-cs"/>
            </a:rPr>
            <a:t>と比べ約</a:t>
          </a:r>
          <a:r>
            <a:rPr lang="en-US" altLang="ja-JP" sz="1100" b="0" i="0" baseline="0">
              <a:solidFill>
                <a:schemeClr val="dk1"/>
              </a:solidFill>
              <a:latin typeface="+mn-lt"/>
              <a:ea typeface="+mn-ea"/>
              <a:cs typeface="+mn-cs"/>
            </a:rPr>
            <a:t>70</a:t>
          </a:r>
          <a:r>
            <a:rPr lang="ja-JP" altLang="ja-JP" sz="1100" b="0" i="0" baseline="0">
              <a:solidFill>
                <a:schemeClr val="dk1"/>
              </a:solidFill>
              <a:latin typeface="+mn-lt"/>
              <a:ea typeface="+mn-ea"/>
              <a:cs typeface="+mn-cs"/>
            </a:rPr>
            <a:t>名の大幅な削減となったことがある。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a:t>
          </a:r>
          <a:r>
            <a:rPr lang="en-US" altLang="ja-JP" sz="1100" b="0" i="0" baseline="0">
              <a:solidFill>
                <a:schemeClr val="dk1"/>
              </a:solidFill>
              <a:latin typeface="+mn-lt"/>
              <a:ea typeface="+mn-ea"/>
              <a:cs typeface="+mn-cs"/>
            </a:rPr>
            <a:t>H21</a:t>
          </a:r>
          <a:r>
            <a:rPr lang="ja-JP" altLang="ja-JP" sz="1100" b="0" i="0" baseline="0">
              <a:solidFill>
                <a:schemeClr val="dk1"/>
              </a:solidFill>
              <a:latin typeface="+mn-lt"/>
              <a:ea typeface="+mn-ea"/>
              <a:cs typeface="+mn-cs"/>
            </a:rPr>
            <a:t>年度より</a:t>
          </a:r>
          <a:r>
            <a:rPr lang="en-US" altLang="ja-JP" sz="1100" b="0" i="0" baseline="0">
              <a:solidFill>
                <a:schemeClr val="dk1"/>
              </a:solidFill>
              <a:latin typeface="+mn-lt"/>
              <a:ea typeface="+mn-ea"/>
              <a:cs typeface="+mn-cs"/>
            </a:rPr>
            <a:t>H26</a:t>
          </a:r>
          <a:r>
            <a:rPr lang="ja-JP" altLang="en-US" sz="1100" b="0" i="0" baseline="0">
              <a:solidFill>
                <a:schemeClr val="dk1"/>
              </a:solidFill>
              <a:latin typeface="+mn-lt"/>
              <a:ea typeface="+mn-ea"/>
              <a:cs typeface="+mn-cs"/>
            </a:rPr>
            <a:t>までの間、</a:t>
          </a:r>
          <a:r>
            <a:rPr lang="ja-JP" altLang="ja-JP" sz="1100" b="0" i="0" baseline="0">
              <a:solidFill>
                <a:schemeClr val="dk1"/>
              </a:solidFill>
              <a:latin typeface="+mn-lt"/>
              <a:ea typeface="+mn-ea"/>
              <a:cs typeface="+mn-cs"/>
            </a:rPr>
            <a:t>財政収支改善の一環として給与費の独自削減に取り組むことにより、病院の経営健全化</a:t>
          </a:r>
          <a:r>
            <a:rPr lang="ja-JP" altLang="en-US" sz="1100" b="0" i="0" baseline="0">
              <a:solidFill>
                <a:schemeClr val="dk1"/>
              </a:solidFill>
              <a:latin typeface="+mn-lt"/>
              <a:ea typeface="+mn-ea"/>
              <a:cs typeface="+mn-cs"/>
            </a:rPr>
            <a:t>を推進し、一定の成果をあげている。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34</xdr:row>
      <xdr:rowOff>149860</xdr:rowOff>
    </xdr:to>
    <xdr:cxnSp macro="">
      <xdr:nvCxnSpPr>
        <xdr:cNvPr id="66" name="直線コネクタ 65"/>
        <xdr:cNvCxnSpPr/>
      </xdr:nvCxnSpPr>
      <xdr:spPr>
        <a:xfrm>
          <a:off x="3987800" y="5918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168910</xdr:rowOff>
    </xdr:from>
    <xdr:to>
      <xdr:col>5</xdr:col>
      <xdr:colOff>549275</xdr:colOff>
      <xdr:row>34</xdr:row>
      <xdr:rowOff>88900</xdr:rowOff>
    </xdr:to>
    <xdr:cxnSp macro="">
      <xdr:nvCxnSpPr>
        <xdr:cNvPr id="69" name="直線コネクタ 68"/>
        <xdr:cNvCxnSpPr/>
      </xdr:nvCxnSpPr>
      <xdr:spPr>
        <a:xfrm>
          <a:off x="3098800" y="582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168910</xdr:rowOff>
    </xdr:from>
    <xdr:to>
      <xdr:col>4</xdr:col>
      <xdr:colOff>346075</xdr:colOff>
      <xdr:row>34</xdr:row>
      <xdr:rowOff>12700</xdr:rowOff>
    </xdr:to>
    <xdr:cxnSp macro="">
      <xdr:nvCxnSpPr>
        <xdr:cNvPr id="72" name="直線コネクタ 71"/>
        <xdr:cNvCxnSpPr/>
      </xdr:nvCxnSpPr>
      <xdr:spPr>
        <a:xfrm flipV="1">
          <a:off x="2209800" y="582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66040</xdr:rowOff>
    </xdr:to>
    <xdr:cxnSp macro="">
      <xdr:nvCxnSpPr>
        <xdr:cNvPr id="75" name="直線コネクタ 74"/>
        <xdr:cNvCxnSpPr/>
      </xdr:nvCxnSpPr>
      <xdr:spPr>
        <a:xfrm flipV="1">
          <a:off x="1320800" y="584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5" name="円/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7" name="円/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118110</xdr:rowOff>
    </xdr:from>
    <xdr:to>
      <xdr:col>4</xdr:col>
      <xdr:colOff>396875</xdr:colOff>
      <xdr:row>34</xdr:row>
      <xdr:rowOff>48260</xdr:rowOff>
    </xdr:to>
    <xdr:sp macro="" textlink="">
      <xdr:nvSpPr>
        <xdr:cNvPr id="89" name="円/楕円 88"/>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58437</xdr:rowOff>
    </xdr:from>
    <xdr:ext cx="762000" cy="259045"/>
    <xdr:sp macro="" textlink="">
      <xdr:nvSpPr>
        <xdr:cNvPr id="90" name="テキスト ボックス 89"/>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xdr:rowOff>
    </xdr:from>
    <xdr:to>
      <xdr:col>1</xdr:col>
      <xdr:colOff>676275</xdr:colOff>
      <xdr:row>34</xdr:row>
      <xdr:rowOff>116840</xdr:rowOff>
    </xdr:to>
    <xdr:sp macro="" textlink="">
      <xdr:nvSpPr>
        <xdr:cNvPr id="93" name="円/楕円 92"/>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127017</xdr:rowOff>
    </xdr:from>
    <xdr:ext cx="762000" cy="259045"/>
    <xdr:sp macro="" textlink="">
      <xdr:nvSpPr>
        <xdr:cNvPr id="94" name="テキスト ボックス 93"/>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物件費に係る経常収支比率が類似団体より低く推移したのは、</a:t>
          </a:r>
          <a:r>
            <a:rPr lang="en-US" altLang="ja-JP" sz="1100" b="0" i="0" baseline="0">
              <a:solidFill>
                <a:schemeClr val="dk1"/>
              </a:solidFill>
              <a:latin typeface="+mn-lt"/>
              <a:ea typeface="+mn-ea"/>
              <a:cs typeface="+mn-cs"/>
            </a:rPr>
            <a:t>H21</a:t>
          </a:r>
          <a:r>
            <a:rPr lang="ja-JP" altLang="ja-JP" sz="1100" b="0" i="0" baseline="0">
              <a:solidFill>
                <a:schemeClr val="dk1"/>
              </a:solidFill>
              <a:latin typeface="+mn-lt"/>
              <a:ea typeface="+mn-ea"/>
              <a:cs typeface="+mn-cs"/>
            </a:rPr>
            <a:t>年から実施している財政収支改善方策により物件費を含む各種経常経費を圧縮したため。</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今後も適正な物件費の維持に努める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14</xdr:row>
      <xdr:rowOff>170543</xdr:rowOff>
    </xdr:to>
    <xdr:cxnSp macro="">
      <xdr:nvCxnSpPr>
        <xdr:cNvPr id="129" name="直線コネクタ 128"/>
        <xdr:cNvCxnSpPr/>
      </xdr:nvCxnSpPr>
      <xdr:spPr>
        <a:xfrm flipV="1">
          <a:off x="15671800" y="25164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170543</xdr:rowOff>
    </xdr:to>
    <xdr:cxnSp macro="">
      <xdr:nvCxnSpPr>
        <xdr:cNvPr id="132" name="直線コネクタ 131"/>
        <xdr:cNvCxnSpPr/>
      </xdr:nvCxnSpPr>
      <xdr:spPr>
        <a:xfrm>
          <a:off x="14782800" y="2451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xdr:rowOff>
    </xdr:from>
    <xdr:to>
      <xdr:col>21</xdr:col>
      <xdr:colOff>361950</xdr:colOff>
      <xdr:row>14</xdr:row>
      <xdr:rowOff>50800</xdr:rowOff>
    </xdr:to>
    <xdr:cxnSp macro="">
      <xdr:nvCxnSpPr>
        <xdr:cNvPr id="135" name="直線コネクタ 134"/>
        <xdr:cNvCxnSpPr/>
      </xdr:nvCxnSpPr>
      <xdr:spPr>
        <a:xfrm>
          <a:off x="13893800" y="240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156936</xdr:rowOff>
    </xdr:from>
    <xdr:to>
      <xdr:col>20</xdr:col>
      <xdr:colOff>158750</xdr:colOff>
      <xdr:row>14</xdr:row>
      <xdr:rowOff>7257</xdr:rowOff>
    </xdr:to>
    <xdr:cxnSp macro="">
      <xdr:nvCxnSpPr>
        <xdr:cNvPr id="138" name="直線コネクタ 137"/>
        <xdr:cNvCxnSpPr/>
      </xdr:nvCxnSpPr>
      <xdr:spPr>
        <a:xfrm>
          <a:off x="13004800" y="2385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65314</xdr:rowOff>
    </xdr:from>
    <xdr:to>
      <xdr:col>24</xdr:col>
      <xdr:colOff>82550</xdr:colOff>
      <xdr:row>14</xdr:row>
      <xdr:rowOff>166914</xdr:rowOff>
    </xdr:to>
    <xdr:sp macro="" textlink="">
      <xdr:nvSpPr>
        <xdr:cNvPr id="148" name="円/楕円 147"/>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81841</xdr:rowOff>
    </xdr:from>
    <xdr:ext cx="762000" cy="259045"/>
    <xdr:sp macro="" textlink="">
      <xdr:nvSpPr>
        <xdr:cNvPr id="149"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119743</xdr:rowOff>
    </xdr:from>
    <xdr:to>
      <xdr:col>22</xdr:col>
      <xdr:colOff>615950</xdr:colOff>
      <xdr:row>15</xdr:row>
      <xdr:rowOff>49893</xdr:rowOff>
    </xdr:to>
    <xdr:sp macro="" textlink="">
      <xdr:nvSpPr>
        <xdr:cNvPr id="150" name="円/楕円 149"/>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51" name="テキスト ボックス 150"/>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2" name="円/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127907</xdr:rowOff>
    </xdr:from>
    <xdr:to>
      <xdr:col>20</xdr:col>
      <xdr:colOff>209550</xdr:colOff>
      <xdr:row>14</xdr:row>
      <xdr:rowOff>58057</xdr:rowOff>
    </xdr:to>
    <xdr:sp macro="" textlink="">
      <xdr:nvSpPr>
        <xdr:cNvPr id="154" name="円/楕円 153"/>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68234</xdr:rowOff>
    </xdr:from>
    <xdr:ext cx="762000" cy="259045"/>
    <xdr:sp macro="" textlink="">
      <xdr:nvSpPr>
        <xdr:cNvPr id="155" name="テキスト ボックス 154"/>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106136</xdr:rowOff>
    </xdr:from>
    <xdr:to>
      <xdr:col>19</xdr:col>
      <xdr:colOff>6350</xdr:colOff>
      <xdr:row>14</xdr:row>
      <xdr:rowOff>36286</xdr:rowOff>
    </xdr:to>
    <xdr:sp macro="" textlink="">
      <xdr:nvSpPr>
        <xdr:cNvPr id="156" name="円/楕円 155"/>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46463</xdr:rowOff>
    </xdr:from>
    <xdr:ext cx="762000" cy="259045"/>
    <xdr:sp macro="" textlink="">
      <xdr:nvSpPr>
        <xdr:cNvPr id="157" name="テキスト ボックス 156"/>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扶助費に係る経常収支比率は類似団体平均を下回っており、ほぼ横ばい傾向にある。今後も生活保護費等の額が財政を圧迫しないよう、資格審査等の適正化や各種手当等の見直しを進めていく。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139700</xdr:rowOff>
    </xdr:from>
    <xdr:to>
      <xdr:col>7</xdr:col>
      <xdr:colOff>15875</xdr:colOff>
      <xdr:row>54</xdr:row>
      <xdr:rowOff>152400</xdr:rowOff>
    </xdr:to>
    <xdr:cxnSp macro="">
      <xdr:nvCxnSpPr>
        <xdr:cNvPr id="190" name="直線コネクタ 189"/>
        <xdr:cNvCxnSpPr/>
      </xdr:nvCxnSpPr>
      <xdr:spPr>
        <a:xfrm>
          <a:off x="3987800" y="939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63500</xdr:rowOff>
    </xdr:from>
    <xdr:to>
      <xdr:col>5</xdr:col>
      <xdr:colOff>549275</xdr:colOff>
      <xdr:row>54</xdr:row>
      <xdr:rowOff>139700</xdr:rowOff>
    </xdr:to>
    <xdr:cxnSp macro="">
      <xdr:nvCxnSpPr>
        <xdr:cNvPr id="193" name="直線コネクタ 192"/>
        <xdr:cNvCxnSpPr/>
      </xdr:nvCxnSpPr>
      <xdr:spPr>
        <a:xfrm>
          <a:off x="3098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63500</xdr:rowOff>
    </xdr:from>
    <xdr:to>
      <xdr:col>4</xdr:col>
      <xdr:colOff>346075</xdr:colOff>
      <xdr:row>54</xdr:row>
      <xdr:rowOff>127000</xdr:rowOff>
    </xdr:to>
    <xdr:cxnSp macro="">
      <xdr:nvCxnSpPr>
        <xdr:cNvPr id="196" name="直線コネクタ 195"/>
        <xdr:cNvCxnSpPr/>
      </xdr:nvCxnSpPr>
      <xdr:spPr>
        <a:xfrm flipV="1">
          <a:off x="2209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127000</xdr:rowOff>
    </xdr:to>
    <xdr:cxnSp macro="">
      <xdr:nvCxnSpPr>
        <xdr:cNvPr id="199" name="直線コネクタ 198"/>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101600</xdr:rowOff>
    </xdr:from>
    <xdr:to>
      <xdr:col>7</xdr:col>
      <xdr:colOff>66675</xdr:colOff>
      <xdr:row>55</xdr:row>
      <xdr:rowOff>31750</xdr:rowOff>
    </xdr:to>
    <xdr:sp macro="" textlink="">
      <xdr:nvSpPr>
        <xdr:cNvPr id="209" name="円/楕円 208"/>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118127</xdr:rowOff>
    </xdr:from>
    <xdr:ext cx="762000" cy="259045"/>
    <xdr:sp macro="" textlink="">
      <xdr:nvSpPr>
        <xdr:cNvPr id="210"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88900</xdr:rowOff>
    </xdr:from>
    <xdr:to>
      <xdr:col>5</xdr:col>
      <xdr:colOff>600075</xdr:colOff>
      <xdr:row>55</xdr:row>
      <xdr:rowOff>19050</xdr:rowOff>
    </xdr:to>
    <xdr:sp macro="" textlink="">
      <xdr:nvSpPr>
        <xdr:cNvPr id="211" name="円/楕円 210"/>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29227</xdr:rowOff>
    </xdr:from>
    <xdr:ext cx="736600" cy="259045"/>
    <xdr:sp macro="" textlink="">
      <xdr:nvSpPr>
        <xdr:cNvPr id="212" name="テキスト ボックス 211"/>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xdr:rowOff>
    </xdr:from>
    <xdr:to>
      <xdr:col>4</xdr:col>
      <xdr:colOff>396875</xdr:colOff>
      <xdr:row>54</xdr:row>
      <xdr:rowOff>114300</xdr:rowOff>
    </xdr:to>
    <xdr:sp macro="" textlink="">
      <xdr:nvSpPr>
        <xdr:cNvPr id="213" name="円/楕円 212"/>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124477</xdr:rowOff>
    </xdr:from>
    <xdr:ext cx="762000" cy="259045"/>
    <xdr:sp macro="" textlink="">
      <xdr:nvSpPr>
        <xdr:cNvPr id="214" name="テキスト ボックス 213"/>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その他の経費は類似団体平均と同値である。</a:t>
          </a:r>
          <a:r>
            <a:rPr lang="en-US" altLang="ja-JP" sz="1100" b="0" i="0" baseline="0">
              <a:solidFill>
                <a:schemeClr val="dk1"/>
              </a:solidFill>
              <a:latin typeface="+mn-lt"/>
              <a:ea typeface="+mn-ea"/>
              <a:cs typeface="+mn-cs"/>
            </a:rPr>
            <a:t>H22</a:t>
          </a:r>
          <a:r>
            <a:rPr lang="ja-JP" altLang="ja-JP" sz="1100" b="0" i="0" baseline="0">
              <a:solidFill>
                <a:schemeClr val="dk1"/>
              </a:solidFill>
              <a:latin typeface="+mn-lt"/>
              <a:ea typeface="+mn-ea"/>
              <a:cs typeface="+mn-cs"/>
            </a:rPr>
            <a:t>から</a:t>
          </a:r>
          <a:r>
            <a:rPr lang="en-US" altLang="ja-JP" sz="1100" b="0" i="0" baseline="0">
              <a:solidFill>
                <a:schemeClr val="dk1"/>
              </a:solidFill>
              <a:latin typeface="+mn-lt"/>
              <a:ea typeface="+mn-ea"/>
              <a:cs typeface="+mn-cs"/>
            </a:rPr>
            <a:t>H23</a:t>
          </a:r>
          <a:r>
            <a:rPr lang="ja-JP" altLang="ja-JP" sz="1100" b="0" i="0" baseline="0">
              <a:solidFill>
                <a:schemeClr val="dk1"/>
              </a:solidFill>
              <a:latin typeface="+mn-lt"/>
              <a:ea typeface="+mn-ea"/>
              <a:cs typeface="+mn-cs"/>
            </a:rPr>
            <a:t>にかけ、増加傾向がみられたが、</a:t>
          </a:r>
          <a:r>
            <a:rPr lang="en-US" altLang="ja-JP" sz="1100" b="0" i="0" baseline="0">
              <a:solidFill>
                <a:schemeClr val="dk1"/>
              </a:solidFill>
              <a:latin typeface="+mn-lt"/>
              <a:ea typeface="+mn-ea"/>
              <a:cs typeface="+mn-cs"/>
            </a:rPr>
            <a:t>H25</a:t>
          </a:r>
          <a:r>
            <a:rPr lang="ja-JP" altLang="ja-JP" sz="1100" b="0" i="0" baseline="0">
              <a:solidFill>
                <a:schemeClr val="dk1"/>
              </a:solidFill>
              <a:latin typeface="+mn-lt"/>
              <a:ea typeface="+mn-ea"/>
              <a:cs typeface="+mn-cs"/>
            </a:rPr>
            <a:t>の土地開発公社の解散に伴い貸付金が減少し、今後減少が見込まれる。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46990</xdr:rowOff>
    </xdr:to>
    <xdr:cxnSp macro="">
      <xdr:nvCxnSpPr>
        <xdr:cNvPr id="251" name="直線コネクタ 250"/>
        <xdr:cNvCxnSpPr/>
      </xdr:nvCxnSpPr>
      <xdr:spPr>
        <a:xfrm flipV="1">
          <a:off x="15671800" y="979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46990</xdr:rowOff>
    </xdr:to>
    <xdr:cxnSp macro="">
      <xdr:nvCxnSpPr>
        <xdr:cNvPr id="254" name="直線コネクタ 253"/>
        <xdr:cNvCxnSpPr/>
      </xdr:nvCxnSpPr>
      <xdr:spPr>
        <a:xfrm>
          <a:off x="14782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24130</xdr:rowOff>
    </xdr:to>
    <xdr:cxnSp macro="">
      <xdr:nvCxnSpPr>
        <xdr:cNvPr id="257" name="直線コネクタ 256"/>
        <xdr:cNvCxnSpPr/>
      </xdr:nvCxnSpPr>
      <xdr:spPr>
        <a:xfrm flipV="1">
          <a:off x="13893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24130</xdr:rowOff>
    </xdr:to>
    <xdr:cxnSp macro="">
      <xdr:nvCxnSpPr>
        <xdr:cNvPr id="260" name="直線コネクタ 259"/>
        <xdr:cNvCxnSpPr/>
      </xdr:nvCxnSpPr>
      <xdr:spPr>
        <a:xfrm>
          <a:off x="13004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71"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72" name="円/楕円 271"/>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73" name="テキスト ボックス 27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4" name="円/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5" name="テキスト ボックス 274"/>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6" name="円/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7" name="テキスト ボックス 27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補助費等に係る経常収支比率は、</a:t>
          </a:r>
          <a:r>
            <a:rPr lang="en-US" altLang="ja-JP" sz="1100" b="0" i="0" baseline="0">
              <a:solidFill>
                <a:schemeClr val="dk1"/>
              </a:solidFill>
              <a:latin typeface="+mn-lt"/>
              <a:ea typeface="+mn-ea"/>
              <a:cs typeface="+mn-cs"/>
            </a:rPr>
            <a:t>H22</a:t>
          </a:r>
          <a:r>
            <a:rPr lang="ja-JP" altLang="ja-JP" sz="1100" b="0" i="0" baseline="0">
              <a:solidFill>
                <a:schemeClr val="dk1"/>
              </a:solidFill>
              <a:latin typeface="+mn-lt"/>
              <a:ea typeface="+mn-ea"/>
              <a:cs typeface="+mn-cs"/>
            </a:rPr>
            <a:t>までは類似団体を上回っていたが、</a:t>
          </a:r>
          <a:r>
            <a:rPr lang="en-US" altLang="ja-JP" sz="1100" b="0" i="0" baseline="0">
              <a:solidFill>
                <a:schemeClr val="dk1"/>
              </a:solidFill>
              <a:latin typeface="+mn-lt"/>
              <a:ea typeface="+mn-ea"/>
              <a:cs typeface="+mn-cs"/>
            </a:rPr>
            <a:t>H23</a:t>
          </a:r>
          <a:r>
            <a:rPr lang="ja-JP" altLang="ja-JP" sz="1100" b="0" i="0" baseline="0">
              <a:solidFill>
                <a:schemeClr val="dk1"/>
              </a:solidFill>
              <a:latin typeface="+mn-lt"/>
              <a:ea typeface="+mn-ea"/>
              <a:cs typeface="+mn-cs"/>
            </a:rPr>
            <a:t>以降は下回っている。しかしながら、病院会計や一部事務組合への繰出金・負担金は、類似団体よりも多額になっていると考えれるため、引き続き事務事業の見直しにより不適当な補助金等は見直しや廃止を行う。</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36</xdr:row>
      <xdr:rowOff>26416</xdr:rowOff>
    </xdr:to>
    <xdr:cxnSp macro="">
      <xdr:nvCxnSpPr>
        <xdr:cNvPr id="309" name="直線コネクタ 308"/>
        <xdr:cNvCxnSpPr/>
      </xdr:nvCxnSpPr>
      <xdr:spPr>
        <a:xfrm>
          <a:off x="15671800" y="61346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161290</xdr:rowOff>
    </xdr:to>
    <xdr:cxnSp macro="">
      <xdr:nvCxnSpPr>
        <xdr:cNvPr id="312" name="直線コネクタ 311"/>
        <xdr:cNvCxnSpPr/>
      </xdr:nvCxnSpPr>
      <xdr:spPr>
        <a:xfrm flipV="1">
          <a:off x="14782800" y="61346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8128</xdr:rowOff>
    </xdr:to>
    <xdr:cxnSp macro="">
      <xdr:nvCxnSpPr>
        <xdr:cNvPr id="315" name="直線コネクタ 314"/>
        <xdr:cNvCxnSpPr/>
      </xdr:nvCxnSpPr>
      <xdr:spPr>
        <a:xfrm flipV="1">
          <a:off x="13893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36</xdr:row>
      <xdr:rowOff>8128</xdr:rowOff>
    </xdr:to>
    <xdr:cxnSp macro="">
      <xdr:nvCxnSpPr>
        <xdr:cNvPr id="318" name="直線コネクタ 317"/>
        <xdr:cNvCxnSpPr/>
      </xdr:nvCxnSpPr>
      <xdr:spPr>
        <a:xfrm>
          <a:off x="13004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8" name="円/楕円 327"/>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9"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30" name="円/楕円 329"/>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31" name="テキスト ボックス 330"/>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2" name="円/楕円 331"/>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3" name="テキスト ボックス 33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34" name="円/楕円 333"/>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35" name="テキスト ボックス 334"/>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36" name="円/楕円 335"/>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37" name="テキスト ボックス 336"/>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類似団体に比べ公債費に係る経常収支比率が高い。各大型施設の元金償還が開始されたため、ここ数年元利償還金が増となっている。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公債費のピークは平成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年度となる。今後、一定程度の施設更新需要が発生するものの、既存起債の償還をすすめるとともに、新規地方債の発行を抑制し、公債費残高の低減に努める。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75</xdr:row>
      <xdr:rowOff>153670</xdr:rowOff>
    </xdr:to>
    <xdr:cxnSp macro="">
      <xdr:nvCxnSpPr>
        <xdr:cNvPr id="369" name="直線コネクタ 368"/>
        <xdr:cNvCxnSpPr/>
      </xdr:nvCxnSpPr>
      <xdr:spPr>
        <a:xfrm flipV="1">
          <a:off x="3987800" y="12981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136525</xdr:rowOff>
    </xdr:from>
    <xdr:to>
      <xdr:col>5</xdr:col>
      <xdr:colOff>549275</xdr:colOff>
      <xdr:row>75</xdr:row>
      <xdr:rowOff>153670</xdr:rowOff>
    </xdr:to>
    <xdr:cxnSp macro="">
      <xdr:nvCxnSpPr>
        <xdr:cNvPr id="372" name="直線コネクタ 371"/>
        <xdr:cNvCxnSpPr/>
      </xdr:nvCxnSpPr>
      <xdr:spPr>
        <a:xfrm>
          <a:off x="3098800" y="12995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136525</xdr:rowOff>
    </xdr:from>
    <xdr:to>
      <xdr:col>4</xdr:col>
      <xdr:colOff>346075</xdr:colOff>
      <xdr:row>75</xdr:row>
      <xdr:rowOff>147955</xdr:rowOff>
    </xdr:to>
    <xdr:cxnSp macro="">
      <xdr:nvCxnSpPr>
        <xdr:cNvPr id="375" name="直線コネクタ 374"/>
        <xdr:cNvCxnSpPr/>
      </xdr:nvCxnSpPr>
      <xdr:spPr>
        <a:xfrm flipV="1">
          <a:off x="2209800" y="129952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147955</xdr:rowOff>
    </xdr:from>
    <xdr:to>
      <xdr:col>3</xdr:col>
      <xdr:colOff>142875</xdr:colOff>
      <xdr:row>76</xdr:row>
      <xdr:rowOff>20320</xdr:rowOff>
    </xdr:to>
    <xdr:cxnSp macro="">
      <xdr:nvCxnSpPr>
        <xdr:cNvPr id="378" name="直線コネクタ 377"/>
        <xdr:cNvCxnSpPr/>
      </xdr:nvCxnSpPr>
      <xdr:spPr>
        <a:xfrm flipV="1">
          <a:off x="1320800" y="130067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8" name="円/楕円 387"/>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44467</xdr:rowOff>
    </xdr:from>
    <xdr:ext cx="762000" cy="259045"/>
    <xdr:sp macro="" textlink="">
      <xdr:nvSpPr>
        <xdr:cNvPr id="389" name="公債費該当値テキスト"/>
        <xdr:cNvSpPr txBox="1"/>
      </xdr:nvSpPr>
      <xdr:spPr>
        <a:xfrm>
          <a:off x="49149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90" name="円/楕円 389"/>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17797</xdr:rowOff>
    </xdr:from>
    <xdr:ext cx="736600" cy="259045"/>
    <xdr:sp macro="" textlink="">
      <xdr:nvSpPr>
        <xdr:cNvPr id="391" name="テキスト ボックス 390"/>
        <xdr:cNvSpPr txBox="1"/>
      </xdr:nvSpPr>
      <xdr:spPr>
        <a:xfrm>
          <a:off x="3606800" y="1304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85725</xdr:rowOff>
    </xdr:from>
    <xdr:to>
      <xdr:col>4</xdr:col>
      <xdr:colOff>396875</xdr:colOff>
      <xdr:row>76</xdr:row>
      <xdr:rowOff>15875</xdr:rowOff>
    </xdr:to>
    <xdr:sp macro="" textlink="">
      <xdr:nvSpPr>
        <xdr:cNvPr id="392" name="円/楕円 391"/>
        <xdr:cNvSpPr/>
      </xdr:nvSpPr>
      <xdr:spPr>
        <a:xfrm>
          <a:off x="3048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652</xdr:rowOff>
    </xdr:from>
    <xdr:ext cx="762000" cy="259045"/>
    <xdr:sp macro="" textlink="">
      <xdr:nvSpPr>
        <xdr:cNvPr id="393" name="テキスト ボックス 392"/>
        <xdr:cNvSpPr txBox="1"/>
      </xdr:nvSpPr>
      <xdr:spPr>
        <a:xfrm>
          <a:off x="2717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97155</xdr:rowOff>
    </xdr:from>
    <xdr:to>
      <xdr:col>3</xdr:col>
      <xdr:colOff>193675</xdr:colOff>
      <xdr:row>76</xdr:row>
      <xdr:rowOff>27305</xdr:rowOff>
    </xdr:to>
    <xdr:sp macro="" textlink="">
      <xdr:nvSpPr>
        <xdr:cNvPr id="394" name="円/楕円 393"/>
        <xdr:cNvSpPr/>
      </xdr:nvSpPr>
      <xdr:spPr>
        <a:xfrm>
          <a:off x="2159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12082</xdr:rowOff>
    </xdr:from>
    <xdr:ext cx="762000" cy="259045"/>
    <xdr:sp macro="" textlink="">
      <xdr:nvSpPr>
        <xdr:cNvPr id="395" name="テキスト ボックス 394"/>
        <xdr:cNvSpPr txBox="1"/>
      </xdr:nvSpPr>
      <xdr:spPr>
        <a:xfrm>
          <a:off x="1828800" y="130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6" name="円/楕円 395"/>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55897</xdr:rowOff>
    </xdr:from>
    <xdr:ext cx="762000" cy="259045"/>
    <xdr:sp macro="" textlink="">
      <xdr:nvSpPr>
        <xdr:cNvPr id="397" name="テキスト ボックス 396"/>
        <xdr:cNvSpPr txBox="1"/>
      </xdr:nvSpPr>
      <xdr:spPr>
        <a:xfrm>
          <a:off x="939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H16</a:t>
          </a:r>
          <a:r>
            <a:rPr lang="ja-JP" altLang="ja-JP" sz="1100" b="0" i="0" baseline="0">
              <a:solidFill>
                <a:schemeClr val="dk1"/>
              </a:solidFill>
              <a:latin typeface="+mn-lt"/>
              <a:ea typeface="+mn-ea"/>
              <a:cs typeface="+mn-cs"/>
            </a:rPr>
            <a:t>年度から数次の財政健全化に向けた取り組みにより数値が改善されている。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また、</a:t>
          </a:r>
          <a:r>
            <a:rPr lang="en-US" altLang="ja-JP" sz="1100" b="0" i="0" baseline="0">
              <a:solidFill>
                <a:schemeClr val="dk1"/>
              </a:solidFill>
              <a:latin typeface="+mn-lt"/>
              <a:ea typeface="+mn-ea"/>
              <a:cs typeface="+mn-cs"/>
            </a:rPr>
            <a:t>H21</a:t>
          </a:r>
          <a:r>
            <a:rPr lang="ja-JP" altLang="ja-JP" sz="1100" b="0" i="0" baseline="0">
              <a:solidFill>
                <a:schemeClr val="dk1"/>
              </a:solidFill>
              <a:latin typeface="+mn-lt"/>
              <a:ea typeface="+mn-ea"/>
              <a:cs typeface="+mn-cs"/>
            </a:rPr>
            <a:t>年度からは、新たな財政収支改善を行った。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今後、この取り組みを継続していく。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60706</xdr:rowOff>
    </xdr:from>
    <xdr:to>
      <xdr:col>24</xdr:col>
      <xdr:colOff>31750</xdr:colOff>
      <xdr:row>75</xdr:row>
      <xdr:rowOff>129286</xdr:rowOff>
    </xdr:to>
    <xdr:cxnSp macro="">
      <xdr:nvCxnSpPr>
        <xdr:cNvPr id="428" name="直線コネクタ 427"/>
        <xdr:cNvCxnSpPr/>
      </xdr:nvCxnSpPr>
      <xdr:spPr>
        <a:xfrm>
          <a:off x="15671800" y="129194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108712</xdr:rowOff>
    </xdr:from>
    <xdr:to>
      <xdr:col>22</xdr:col>
      <xdr:colOff>565150</xdr:colOff>
      <xdr:row>75</xdr:row>
      <xdr:rowOff>60706</xdr:rowOff>
    </xdr:to>
    <xdr:cxnSp macro="">
      <xdr:nvCxnSpPr>
        <xdr:cNvPr id="431" name="直線コネクタ 430"/>
        <xdr:cNvCxnSpPr/>
      </xdr:nvCxnSpPr>
      <xdr:spPr>
        <a:xfrm>
          <a:off x="14782800" y="127960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108712</xdr:rowOff>
    </xdr:from>
    <xdr:to>
      <xdr:col>21</xdr:col>
      <xdr:colOff>361950</xdr:colOff>
      <xdr:row>74</xdr:row>
      <xdr:rowOff>145288</xdr:rowOff>
    </xdr:to>
    <xdr:cxnSp macro="">
      <xdr:nvCxnSpPr>
        <xdr:cNvPr id="434" name="直線コネクタ 433"/>
        <xdr:cNvCxnSpPr/>
      </xdr:nvCxnSpPr>
      <xdr:spPr>
        <a:xfrm flipV="1">
          <a:off x="13893800" y="12796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140716</xdr:rowOff>
    </xdr:from>
    <xdr:to>
      <xdr:col>20</xdr:col>
      <xdr:colOff>158750</xdr:colOff>
      <xdr:row>74</xdr:row>
      <xdr:rowOff>145288</xdr:rowOff>
    </xdr:to>
    <xdr:cxnSp macro="">
      <xdr:nvCxnSpPr>
        <xdr:cNvPr id="437" name="直線コネクタ 436"/>
        <xdr:cNvCxnSpPr/>
      </xdr:nvCxnSpPr>
      <xdr:spPr>
        <a:xfrm>
          <a:off x="13004800" y="12828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78486</xdr:rowOff>
    </xdr:from>
    <xdr:to>
      <xdr:col>24</xdr:col>
      <xdr:colOff>82550</xdr:colOff>
      <xdr:row>76</xdr:row>
      <xdr:rowOff>8635</xdr:rowOff>
    </xdr:to>
    <xdr:sp macro="" textlink="">
      <xdr:nvSpPr>
        <xdr:cNvPr id="447" name="円/楕円 446"/>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95013</xdr:rowOff>
    </xdr:from>
    <xdr:ext cx="762000" cy="259045"/>
    <xdr:sp macro="" textlink="">
      <xdr:nvSpPr>
        <xdr:cNvPr id="448" name="公債費以外該当値テキスト"/>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9906</xdr:rowOff>
    </xdr:from>
    <xdr:to>
      <xdr:col>22</xdr:col>
      <xdr:colOff>615950</xdr:colOff>
      <xdr:row>75</xdr:row>
      <xdr:rowOff>111506</xdr:rowOff>
    </xdr:to>
    <xdr:sp macro="" textlink="">
      <xdr:nvSpPr>
        <xdr:cNvPr id="449" name="円/楕円 448"/>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121683</xdr:rowOff>
    </xdr:from>
    <xdr:ext cx="736600" cy="259045"/>
    <xdr:sp macro="" textlink="">
      <xdr:nvSpPr>
        <xdr:cNvPr id="450" name="テキスト ボックス 449"/>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57912</xdr:rowOff>
    </xdr:from>
    <xdr:to>
      <xdr:col>21</xdr:col>
      <xdr:colOff>412750</xdr:colOff>
      <xdr:row>74</xdr:row>
      <xdr:rowOff>159512</xdr:rowOff>
    </xdr:to>
    <xdr:sp macro="" textlink="">
      <xdr:nvSpPr>
        <xdr:cNvPr id="451" name="円/楕円 450"/>
        <xdr:cNvSpPr/>
      </xdr:nvSpPr>
      <xdr:spPr>
        <a:xfrm>
          <a:off x="14732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169689</xdr:rowOff>
    </xdr:from>
    <xdr:ext cx="762000" cy="259045"/>
    <xdr:sp macro="" textlink="">
      <xdr:nvSpPr>
        <xdr:cNvPr id="452" name="テキスト ボックス 451"/>
        <xdr:cNvSpPr txBox="1"/>
      </xdr:nvSpPr>
      <xdr:spPr>
        <a:xfrm>
          <a:off x="14401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94488</xdr:rowOff>
    </xdr:from>
    <xdr:to>
      <xdr:col>20</xdr:col>
      <xdr:colOff>209550</xdr:colOff>
      <xdr:row>75</xdr:row>
      <xdr:rowOff>24638</xdr:rowOff>
    </xdr:to>
    <xdr:sp macro="" textlink="">
      <xdr:nvSpPr>
        <xdr:cNvPr id="453" name="円/楕円 452"/>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34815</xdr:rowOff>
    </xdr:from>
    <xdr:ext cx="762000" cy="259045"/>
    <xdr:sp macro="" textlink="">
      <xdr:nvSpPr>
        <xdr:cNvPr id="454" name="テキスト ボックス 453"/>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89916</xdr:rowOff>
    </xdr:from>
    <xdr:to>
      <xdr:col>19</xdr:col>
      <xdr:colOff>6350</xdr:colOff>
      <xdr:row>75</xdr:row>
      <xdr:rowOff>20066</xdr:rowOff>
    </xdr:to>
    <xdr:sp macro="" textlink="">
      <xdr:nvSpPr>
        <xdr:cNvPr id="455" name="円/楕円 454"/>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30243</xdr:rowOff>
    </xdr:from>
    <xdr:ext cx="762000" cy="259045"/>
    <xdr:sp macro="" textlink="">
      <xdr:nvSpPr>
        <xdr:cNvPr id="456" name="テキスト ボックス 455"/>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北海道深川市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6049</xdr:rowOff>
    </xdr:from>
    <xdr:to>
      <xdr:col>4</xdr:col>
      <xdr:colOff>1117600</xdr:colOff>
      <xdr:row>16</xdr:row>
      <xdr:rowOff>3012</xdr:rowOff>
    </xdr:to>
    <xdr:cxnSp macro="">
      <xdr:nvCxnSpPr>
        <xdr:cNvPr id="52" name="直線コネクタ 51"/>
        <xdr:cNvCxnSpPr/>
      </xdr:nvCxnSpPr>
      <xdr:spPr bwMode="auto">
        <a:xfrm flipV="1">
          <a:off x="5003800" y="2625424"/>
          <a:ext cx="647700" cy="168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3012</xdr:rowOff>
    </xdr:from>
    <xdr:to>
      <xdr:col>4</xdr:col>
      <xdr:colOff>469900</xdr:colOff>
      <xdr:row>16</xdr:row>
      <xdr:rowOff>59900</xdr:rowOff>
    </xdr:to>
    <xdr:cxnSp macro="">
      <xdr:nvCxnSpPr>
        <xdr:cNvPr id="55" name="直線コネクタ 54"/>
        <xdr:cNvCxnSpPr/>
      </xdr:nvCxnSpPr>
      <xdr:spPr bwMode="auto">
        <a:xfrm flipV="1">
          <a:off x="4305300" y="2793837"/>
          <a:ext cx="698500" cy="56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59900</xdr:rowOff>
    </xdr:from>
    <xdr:to>
      <xdr:col>3</xdr:col>
      <xdr:colOff>904875</xdr:colOff>
      <xdr:row>16</xdr:row>
      <xdr:rowOff>88378</xdr:rowOff>
    </xdr:to>
    <xdr:cxnSp macro="">
      <xdr:nvCxnSpPr>
        <xdr:cNvPr id="58" name="直線コネクタ 57"/>
        <xdr:cNvCxnSpPr/>
      </xdr:nvCxnSpPr>
      <xdr:spPr bwMode="auto">
        <a:xfrm flipV="1">
          <a:off x="3606800" y="2850725"/>
          <a:ext cx="698500" cy="28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17169</xdr:rowOff>
    </xdr:from>
    <xdr:to>
      <xdr:col>3</xdr:col>
      <xdr:colOff>206375</xdr:colOff>
      <xdr:row>16</xdr:row>
      <xdr:rowOff>88378</xdr:rowOff>
    </xdr:to>
    <xdr:cxnSp macro="">
      <xdr:nvCxnSpPr>
        <xdr:cNvPr id="61" name="直線コネクタ 60"/>
        <xdr:cNvCxnSpPr/>
      </xdr:nvCxnSpPr>
      <xdr:spPr bwMode="auto">
        <a:xfrm>
          <a:off x="2908300" y="2807994"/>
          <a:ext cx="698500" cy="71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126699</xdr:rowOff>
    </xdr:from>
    <xdr:to>
      <xdr:col>5</xdr:col>
      <xdr:colOff>34925</xdr:colOff>
      <xdr:row>15</xdr:row>
      <xdr:rowOff>56849</xdr:rowOff>
    </xdr:to>
    <xdr:sp macro="" textlink="">
      <xdr:nvSpPr>
        <xdr:cNvPr id="71" name="円/楕円 70"/>
        <xdr:cNvSpPr/>
      </xdr:nvSpPr>
      <xdr:spPr bwMode="auto">
        <a:xfrm>
          <a:off x="5600700" y="257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143226</xdr:rowOff>
    </xdr:from>
    <xdr:ext cx="762000" cy="259045"/>
    <xdr:sp macro="" textlink="">
      <xdr:nvSpPr>
        <xdr:cNvPr id="72" name="人口1人当たり決算額の推移該当値テキスト130"/>
        <xdr:cNvSpPr txBox="1"/>
      </xdr:nvSpPr>
      <xdr:spPr>
        <a:xfrm>
          <a:off x="5740400" y="241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120,324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123662</xdr:rowOff>
    </xdr:from>
    <xdr:to>
      <xdr:col>4</xdr:col>
      <xdr:colOff>520700</xdr:colOff>
      <xdr:row>16</xdr:row>
      <xdr:rowOff>53812</xdr:rowOff>
    </xdr:to>
    <xdr:sp macro="" textlink="">
      <xdr:nvSpPr>
        <xdr:cNvPr id="73" name="円/楕円 72"/>
        <xdr:cNvSpPr/>
      </xdr:nvSpPr>
      <xdr:spPr bwMode="auto">
        <a:xfrm>
          <a:off x="4953000" y="2743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63989</xdr:rowOff>
    </xdr:from>
    <xdr:ext cx="736600" cy="259045"/>
    <xdr:sp macro="" textlink="">
      <xdr:nvSpPr>
        <xdr:cNvPr id="74" name="テキスト ボックス 73"/>
        <xdr:cNvSpPr txBox="1"/>
      </xdr:nvSpPr>
      <xdr:spPr>
        <a:xfrm>
          <a:off x="4622800" y="2511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9100</xdr:rowOff>
    </xdr:from>
    <xdr:to>
      <xdr:col>3</xdr:col>
      <xdr:colOff>955675</xdr:colOff>
      <xdr:row>16</xdr:row>
      <xdr:rowOff>110700</xdr:rowOff>
    </xdr:to>
    <xdr:sp macro="" textlink="">
      <xdr:nvSpPr>
        <xdr:cNvPr id="75" name="円/楕円 74"/>
        <xdr:cNvSpPr/>
      </xdr:nvSpPr>
      <xdr:spPr bwMode="auto">
        <a:xfrm>
          <a:off x="4254500" y="279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120877</xdr:rowOff>
    </xdr:from>
    <xdr:ext cx="762000" cy="259045"/>
    <xdr:sp macro="" textlink="">
      <xdr:nvSpPr>
        <xdr:cNvPr id="76" name="テキスト ボックス 75"/>
        <xdr:cNvSpPr txBox="1"/>
      </xdr:nvSpPr>
      <xdr:spPr>
        <a:xfrm>
          <a:off x="3924300" y="256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106,526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37578</xdr:rowOff>
    </xdr:from>
    <xdr:to>
      <xdr:col>3</xdr:col>
      <xdr:colOff>257175</xdr:colOff>
      <xdr:row>16</xdr:row>
      <xdr:rowOff>139178</xdr:rowOff>
    </xdr:to>
    <xdr:sp macro="" textlink="">
      <xdr:nvSpPr>
        <xdr:cNvPr id="77" name="円/楕円 76"/>
        <xdr:cNvSpPr/>
      </xdr:nvSpPr>
      <xdr:spPr bwMode="auto">
        <a:xfrm>
          <a:off x="3556000" y="282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149355</xdr:rowOff>
    </xdr:from>
    <xdr:ext cx="762000" cy="259045"/>
    <xdr:sp macro="" textlink="">
      <xdr:nvSpPr>
        <xdr:cNvPr id="78" name="テキスト ボックス 77"/>
        <xdr:cNvSpPr txBox="1"/>
      </xdr:nvSpPr>
      <xdr:spPr>
        <a:xfrm>
          <a:off x="3225800" y="259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137819</xdr:rowOff>
    </xdr:from>
    <xdr:to>
      <xdr:col>2</xdr:col>
      <xdr:colOff>692150</xdr:colOff>
      <xdr:row>16</xdr:row>
      <xdr:rowOff>67969</xdr:rowOff>
    </xdr:to>
    <xdr:sp macro="" textlink="">
      <xdr:nvSpPr>
        <xdr:cNvPr id="79" name="円/楕円 78"/>
        <xdr:cNvSpPr/>
      </xdr:nvSpPr>
      <xdr:spPr bwMode="auto">
        <a:xfrm>
          <a:off x="2857500" y="2757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78146</xdr:rowOff>
    </xdr:from>
    <xdr:ext cx="762000" cy="259045"/>
    <xdr:sp macro="" textlink="">
      <xdr:nvSpPr>
        <xdr:cNvPr id="80" name="テキスト ボックス 79"/>
        <xdr:cNvSpPr txBox="1"/>
      </xdr:nvSpPr>
      <xdr:spPr>
        <a:xfrm>
          <a:off x="2527300" y="25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242675</xdr:rowOff>
    </xdr:from>
    <xdr:to>
      <xdr:col>4</xdr:col>
      <xdr:colOff>1117600</xdr:colOff>
      <xdr:row>37</xdr:row>
      <xdr:rowOff>244135</xdr:rowOff>
    </xdr:to>
    <xdr:cxnSp macro="">
      <xdr:nvCxnSpPr>
        <xdr:cNvPr id="114" name="直線コネクタ 113"/>
        <xdr:cNvCxnSpPr/>
      </xdr:nvCxnSpPr>
      <xdr:spPr bwMode="auto">
        <a:xfrm>
          <a:off x="5003800" y="7367375"/>
          <a:ext cx="647700" cy="1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242675</xdr:rowOff>
    </xdr:from>
    <xdr:to>
      <xdr:col>4</xdr:col>
      <xdr:colOff>469900</xdr:colOff>
      <xdr:row>37</xdr:row>
      <xdr:rowOff>243769</xdr:rowOff>
    </xdr:to>
    <xdr:cxnSp macro="">
      <xdr:nvCxnSpPr>
        <xdr:cNvPr id="117" name="直線コネクタ 116"/>
        <xdr:cNvCxnSpPr/>
      </xdr:nvCxnSpPr>
      <xdr:spPr bwMode="auto">
        <a:xfrm flipV="1">
          <a:off x="4305300" y="7367375"/>
          <a:ext cx="698500" cy="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228616</xdr:rowOff>
    </xdr:from>
    <xdr:to>
      <xdr:col>3</xdr:col>
      <xdr:colOff>904875</xdr:colOff>
      <xdr:row>37</xdr:row>
      <xdr:rowOff>243769</xdr:rowOff>
    </xdr:to>
    <xdr:cxnSp macro="">
      <xdr:nvCxnSpPr>
        <xdr:cNvPr id="120" name="直線コネクタ 119"/>
        <xdr:cNvCxnSpPr/>
      </xdr:nvCxnSpPr>
      <xdr:spPr bwMode="auto">
        <a:xfrm>
          <a:off x="3606800" y="7353316"/>
          <a:ext cx="698500" cy="1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216619</xdr:rowOff>
    </xdr:from>
    <xdr:to>
      <xdr:col>3</xdr:col>
      <xdr:colOff>206375</xdr:colOff>
      <xdr:row>37</xdr:row>
      <xdr:rowOff>228616</xdr:rowOff>
    </xdr:to>
    <xdr:cxnSp macro="">
      <xdr:nvCxnSpPr>
        <xdr:cNvPr id="123" name="直線コネクタ 122"/>
        <xdr:cNvCxnSpPr/>
      </xdr:nvCxnSpPr>
      <xdr:spPr bwMode="auto">
        <a:xfrm>
          <a:off x="2908300" y="7341319"/>
          <a:ext cx="698500" cy="1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193335</xdr:rowOff>
    </xdr:from>
    <xdr:to>
      <xdr:col>5</xdr:col>
      <xdr:colOff>34925</xdr:colOff>
      <xdr:row>37</xdr:row>
      <xdr:rowOff>294935</xdr:rowOff>
    </xdr:to>
    <xdr:sp macro="" textlink="">
      <xdr:nvSpPr>
        <xdr:cNvPr id="133" name="円/楕円 132"/>
        <xdr:cNvSpPr/>
      </xdr:nvSpPr>
      <xdr:spPr bwMode="auto">
        <a:xfrm>
          <a:off x="5600700" y="731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38412</xdr:rowOff>
    </xdr:from>
    <xdr:ext cx="762000" cy="259045"/>
    <xdr:sp macro="" textlink="">
      <xdr:nvSpPr>
        <xdr:cNvPr id="134" name="人口1人当たり決算額の推移該当値テキスト445"/>
        <xdr:cNvSpPr txBox="1"/>
      </xdr:nvSpPr>
      <xdr:spPr>
        <a:xfrm>
          <a:off x="5740400" y="716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49,256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191875</xdr:rowOff>
    </xdr:from>
    <xdr:to>
      <xdr:col>4</xdr:col>
      <xdr:colOff>520700</xdr:colOff>
      <xdr:row>37</xdr:row>
      <xdr:rowOff>293475</xdr:rowOff>
    </xdr:to>
    <xdr:sp macro="" textlink="">
      <xdr:nvSpPr>
        <xdr:cNvPr id="135" name="円/楕円 134"/>
        <xdr:cNvSpPr/>
      </xdr:nvSpPr>
      <xdr:spPr bwMode="auto">
        <a:xfrm>
          <a:off x="4953000" y="731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132202</xdr:rowOff>
    </xdr:from>
    <xdr:ext cx="736600" cy="259045"/>
    <xdr:sp macro="" textlink="">
      <xdr:nvSpPr>
        <xdr:cNvPr id="136" name="テキスト ボックス 135"/>
        <xdr:cNvSpPr txBox="1"/>
      </xdr:nvSpPr>
      <xdr:spPr>
        <a:xfrm>
          <a:off x="4622800" y="708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192969</xdr:rowOff>
    </xdr:from>
    <xdr:to>
      <xdr:col>3</xdr:col>
      <xdr:colOff>955675</xdr:colOff>
      <xdr:row>37</xdr:row>
      <xdr:rowOff>294569</xdr:rowOff>
    </xdr:to>
    <xdr:sp macro="" textlink="">
      <xdr:nvSpPr>
        <xdr:cNvPr id="137" name="円/楕円 136"/>
        <xdr:cNvSpPr/>
      </xdr:nvSpPr>
      <xdr:spPr bwMode="auto">
        <a:xfrm>
          <a:off x="4254500" y="731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133296</xdr:rowOff>
    </xdr:from>
    <xdr:ext cx="762000" cy="259045"/>
    <xdr:sp macro="" textlink="">
      <xdr:nvSpPr>
        <xdr:cNvPr id="138" name="テキスト ボックス 137"/>
        <xdr:cNvSpPr txBox="1"/>
      </xdr:nvSpPr>
      <xdr:spPr>
        <a:xfrm>
          <a:off x="3924300" y="708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49,352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177816</xdr:rowOff>
    </xdr:from>
    <xdr:to>
      <xdr:col>3</xdr:col>
      <xdr:colOff>257175</xdr:colOff>
      <xdr:row>37</xdr:row>
      <xdr:rowOff>279416</xdr:rowOff>
    </xdr:to>
    <xdr:sp macro="" textlink="">
      <xdr:nvSpPr>
        <xdr:cNvPr id="139" name="円/楕円 138"/>
        <xdr:cNvSpPr/>
      </xdr:nvSpPr>
      <xdr:spPr bwMode="auto">
        <a:xfrm>
          <a:off x="3556000" y="730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118143</xdr:rowOff>
    </xdr:from>
    <xdr:ext cx="762000" cy="259045"/>
    <xdr:sp macro="" textlink="">
      <xdr:nvSpPr>
        <xdr:cNvPr id="140" name="テキスト ボックス 139"/>
        <xdr:cNvSpPr txBox="1"/>
      </xdr:nvSpPr>
      <xdr:spPr>
        <a:xfrm>
          <a:off x="3225800" y="707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53,329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165819</xdr:rowOff>
    </xdr:from>
    <xdr:to>
      <xdr:col>2</xdr:col>
      <xdr:colOff>692150</xdr:colOff>
      <xdr:row>37</xdr:row>
      <xdr:rowOff>267419</xdr:rowOff>
    </xdr:to>
    <xdr:sp macro="" textlink="">
      <xdr:nvSpPr>
        <xdr:cNvPr id="141" name="円/楕円 140"/>
        <xdr:cNvSpPr/>
      </xdr:nvSpPr>
      <xdr:spPr bwMode="auto">
        <a:xfrm>
          <a:off x="2857500" y="729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106146</xdr:rowOff>
    </xdr:from>
    <xdr:ext cx="762000" cy="259045"/>
    <xdr:sp macro="" textlink="">
      <xdr:nvSpPr>
        <xdr:cNvPr id="142" name="テキスト ボックス 141"/>
        <xdr:cNvSpPr txBox="1"/>
      </xdr:nvSpPr>
      <xdr:spPr>
        <a:xfrm>
          <a:off x="2527300" y="705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北海道深川市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21,911
21,847
529.42
18,269,592
18,046,321
223,044
9,738,695
22,959,298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128.3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169061</xdr:rowOff>
    </xdr:from>
    <xdr:to>
      <xdr:col>6</xdr:col>
      <xdr:colOff>511175</xdr:colOff>
      <xdr:row>35</xdr:row>
      <xdr:rowOff>51575</xdr:rowOff>
    </xdr:to>
    <xdr:cxnSp macro="">
      <xdr:nvCxnSpPr>
        <xdr:cNvPr id="65" name="直線コネクタ 64"/>
        <xdr:cNvCxnSpPr/>
      </xdr:nvCxnSpPr>
      <xdr:spPr>
        <a:xfrm flipV="1">
          <a:off x="3797300" y="5998361"/>
          <a:ext cx="838200" cy="5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41359</xdr:rowOff>
    </xdr:from>
    <xdr:to>
      <xdr:col>5</xdr:col>
      <xdr:colOff>358775</xdr:colOff>
      <xdr:row>35</xdr:row>
      <xdr:rowOff>51575</xdr:rowOff>
    </xdr:to>
    <xdr:cxnSp macro="">
      <xdr:nvCxnSpPr>
        <xdr:cNvPr id="68" name="直線コネクタ 67"/>
        <xdr:cNvCxnSpPr/>
      </xdr:nvCxnSpPr>
      <xdr:spPr>
        <a:xfrm>
          <a:off x="2908300" y="6042109"/>
          <a:ext cx="889000" cy="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41359</xdr:rowOff>
    </xdr:from>
    <xdr:to>
      <xdr:col>4</xdr:col>
      <xdr:colOff>155575</xdr:colOff>
      <xdr:row>35</xdr:row>
      <xdr:rowOff>143929</xdr:rowOff>
    </xdr:to>
    <xdr:cxnSp macro="">
      <xdr:nvCxnSpPr>
        <xdr:cNvPr id="71" name="直線コネクタ 70"/>
        <xdr:cNvCxnSpPr/>
      </xdr:nvCxnSpPr>
      <xdr:spPr>
        <a:xfrm flipV="1">
          <a:off x="2019300" y="6042109"/>
          <a:ext cx="889000" cy="10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143929</xdr:rowOff>
    </xdr:from>
    <xdr:to>
      <xdr:col>2</xdr:col>
      <xdr:colOff>638175</xdr:colOff>
      <xdr:row>35</xdr:row>
      <xdr:rowOff>148587</xdr:rowOff>
    </xdr:to>
    <xdr:cxnSp macro="">
      <xdr:nvCxnSpPr>
        <xdr:cNvPr id="74" name="直線コネクタ 73"/>
        <xdr:cNvCxnSpPr/>
      </xdr:nvCxnSpPr>
      <xdr:spPr>
        <a:xfrm flipV="1">
          <a:off x="1130300" y="6144679"/>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118261</xdr:rowOff>
    </xdr:from>
    <xdr:to>
      <xdr:col>6</xdr:col>
      <xdr:colOff>561975</xdr:colOff>
      <xdr:row>35</xdr:row>
      <xdr:rowOff>48411</xdr:rowOff>
    </xdr:to>
    <xdr:sp macro="" textlink="">
      <xdr:nvSpPr>
        <xdr:cNvPr id="84" name="円/楕円 83"/>
        <xdr:cNvSpPr/>
      </xdr:nvSpPr>
      <xdr:spPr>
        <a:xfrm>
          <a:off x="4584700" y="59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141138</xdr:rowOff>
    </xdr:from>
    <xdr:ext cx="534377" cy="259045"/>
    <xdr:sp macro="" textlink="">
      <xdr:nvSpPr>
        <xdr:cNvPr id="85" name="人件費該当値テキスト"/>
        <xdr:cNvSpPr txBox="1"/>
      </xdr:nvSpPr>
      <xdr:spPr>
        <a:xfrm>
          <a:off x="4686300" y="579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97,945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775</xdr:rowOff>
    </xdr:from>
    <xdr:to>
      <xdr:col>5</xdr:col>
      <xdr:colOff>409575</xdr:colOff>
      <xdr:row>35</xdr:row>
      <xdr:rowOff>102375</xdr:rowOff>
    </xdr:to>
    <xdr:sp macro="" textlink="">
      <xdr:nvSpPr>
        <xdr:cNvPr id="86" name="円/楕円 85"/>
        <xdr:cNvSpPr/>
      </xdr:nvSpPr>
      <xdr:spPr>
        <a:xfrm>
          <a:off x="3746500" y="600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118902</xdr:rowOff>
    </xdr:from>
    <xdr:ext cx="534377" cy="259045"/>
    <xdr:sp macro="" textlink="">
      <xdr:nvSpPr>
        <xdr:cNvPr id="87" name="テキスト ボックス 86"/>
        <xdr:cNvSpPr txBox="1"/>
      </xdr:nvSpPr>
      <xdr:spPr>
        <a:xfrm>
          <a:off x="3530111" y="577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94,168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162009</xdr:rowOff>
    </xdr:from>
    <xdr:to>
      <xdr:col>4</xdr:col>
      <xdr:colOff>206375</xdr:colOff>
      <xdr:row>35</xdr:row>
      <xdr:rowOff>92159</xdr:rowOff>
    </xdr:to>
    <xdr:sp macro="" textlink="">
      <xdr:nvSpPr>
        <xdr:cNvPr id="88" name="円/楕円 87"/>
        <xdr:cNvSpPr/>
      </xdr:nvSpPr>
      <xdr:spPr>
        <a:xfrm>
          <a:off x="2857500" y="59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108686</xdr:rowOff>
    </xdr:from>
    <xdr:ext cx="534377" cy="259045"/>
    <xdr:sp macro="" textlink="">
      <xdr:nvSpPr>
        <xdr:cNvPr id="89" name="テキスト ボックス 88"/>
        <xdr:cNvSpPr txBox="1"/>
      </xdr:nvSpPr>
      <xdr:spPr>
        <a:xfrm>
          <a:off x="2641111" y="57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93129</xdr:rowOff>
    </xdr:from>
    <xdr:to>
      <xdr:col>3</xdr:col>
      <xdr:colOff>3175</xdr:colOff>
      <xdr:row>36</xdr:row>
      <xdr:rowOff>23279</xdr:rowOff>
    </xdr:to>
    <xdr:sp macro="" textlink="">
      <xdr:nvSpPr>
        <xdr:cNvPr id="90" name="円/楕円 89"/>
        <xdr:cNvSpPr/>
      </xdr:nvSpPr>
      <xdr:spPr>
        <a:xfrm>
          <a:off x="1968500" y="60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39806</xdr:rowOff>
    </xdr:from>
    <xdr:ext cx="534377" cy="259045"/>
    <xdr:sp macro="" textlink="">
      <xdr:nvSpPr>
        <xdr:cNvPr id="91" name="テキスト ボックス 90"/>
        <xdr:cNvSpPr txBox="1"/>
      </xdr:nvSpPr>
      <xdr:spPr>
        <a:xfrm>
          <a:off x="1752111" y="586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87,704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97787</xdr:rowOff>
    </xdr:from>
    <xdr:to>
      <xdr:col>1</xdr:col>
      <xdr:colOff>485775</xdr:colOff>
      <xdr:row>36</xdr:row>
      <xdr:rowOff>27937</xdr:rowOff>
    </xdr:to>
    <xdr:sp macro="" textlink="">
      <xdr:nvSpPr>
        <xdr:cNvPr id="92" name="円/楕円 91"/>
        <xdr:cNvSpPr/>
      </xdr:nvSpPr>
      <xdr:spPr>
        <a:xfrm>
          <a:off x="1079500" y="60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44464</xdr:rowOff>
    </xdr:from>
    <xdr:ext cx="534377" cy="259045"/>
    <xdr:sp macro="" textlink="">
      <xdr:nvSpPr>
        <xdr:cNvPr id="93" name="テキスト ボックス 92"/>
        <xdr:cNvSpPr txBox="1"/>
      </xdr:nvSpPr>
      <xdr:spPr>
        <a:xfrm>
          <a:off x="863111" y="587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23279</xdr:rowOff>
    </xdr:from>
    <xdr:to>
      <xdr:col>6</xdr:col>
      <xdr:colOff>511175</xdr:colOff>
      <xdr:row>56</xdr:row>
      <xdr:rowOff>24650</xdr:rowOff>
    </xdr:to>
    <xdr:cxnSp macro="">
      <xdr:nvCxnSpPr>
        <xdr:cNvPr id="123" name="直線コネクタ 122"/>
        <xdr:cNvCxnSpPr/>
      </xdr:nvCxnSpPr>
      <xdr:spPr>
        <a:xfrm>
          <a:off x="3797300" y="962447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23279</xdr:rowOff>
    </xdr:from>
    <xdr:to>
      <xdr:col>5</xdr:col>
      <xdr:colOff>358775</xdr:colOff>
      <xdr:row>56</xdr:row>
      <xdr:rowOff>58890</xdr:rowOff>
    </xdr:to>
    <xdr:cxnSp macro="">
      <xdr:nvCxnSpPr>
        <xdr:cNvPr id="126" name="直線コネクタ 125"/>
        <xdr:cNvCxnSpPr/>
      </xdr:nvCxnSpPr>
      <xdr:spPr>
        <a:xfrm flipV="1">
          <a:off x="2908300" y="9624479"/>
          <a:ext cx="889000" cy="3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58890</xdr:rowOff>
    </xdr:from>
    <xdr:to>
      <xdr:col>4</xdr:col>
      <xdr:colOff>155575</xdr:colOff>
      <xdr:row>56</xdr:row>
      <xdr:rowOff>101194</xdr:rowOff>
    </xdr:to>
    <xdr:cxnSp macro="">
      <xdr:nvCxnSpPr>
        <xdr:cNvPr id="129" name="直線コネクタ 128"/>
        <xdr:cNvCxnSpPr/>
      </xdr:nvCxnSpPr>
      <xdr:spPr>
        <a:xfrm flipV="1">
          <a:off x="2019300" y="9660090"/>
          <a:ext cx="889000" cy="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68149</xdr:rowOff>
    </xdr:from>
    <xdr:to>
      <xdr:col>2</xdr:col>
      <xdr:colOff>638175</xdr:colOff>
      <xdr:row>56</xdr:row>
      <xdr:rowOff>101194</xdr:rowOff>
    </xdr:to>
    <xdr:cxnSp macro="">
      <xdr:nvCxnSpPr>
        <xdr:cNvPr id="132" name="直線コネクタ 131"/>
        <xdr:cNvCxnSpPr/>
      </xdr:nvCxnSpPr>
      <xdr:spPr>
        <a:xfrm>
          <a:off x="1130300" y="9669349"/>
          <a:ext cx="889000" cy="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145300</xdr:rowOff>
    </xdr:from>
    <xdr:to>
      <xdr:col>6</xdr:col>
      <xdr:colOff>561975</xdr:colOff>
      <xdr:row>56</xdr:row>
      <xdr:rowOff>75450</xdr:rowOff>
    </xdr:to>
    <xdr:sp macro="" textlink="">
      <xdr:nvSpPr>
        <xdr:cNvPr id="142" name="円/楕円 141"/>
        <xdr:cNvSpPr/>
      </xdr:nvSpPr>
      <xdr:spPr>
        <a:xfrm>
          <a:off x="4584700" y="95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168177</xdr:rowOff>
    </xdr:from>
    <xdr:ext cx="534377" cy="259045"/>
    <xdr:sp macro="" textlink="">
      <xdr:nvSpPr>
        <xdr:cNvPr id="143" name="物件費該当値テキスト"/>
        <xdr:cNvSpPr txBox="1"/>
      </xdr:nvSpPr>
      <xdr:spPr>
        <a:xfrm>
          <a:off x="4686300" y="942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72,059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143929</xdr:rowOff>
    </xdr:from>
    <xdr:to>
      <xdr:col>5</xdr:col>
      <xdr:colOff>409575</xdr:colOff>
      <xdr:row>56</xdr:row>
      <xdr:rowOff>74079</xdr:rowOff>
    </xdr:to>
    <xdr:sp macro="" textlink="">
      <xdr:nvSpPr>
        <xdr:cNvPr id="144" name="円/楕円 143"/>
        <xdr:cNvSpPr/>
      </xdr:nvSpPr>
      <xdr:spPr>
        <a:xfrm>
          <a:off x="3746500" y="95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90606</xdr:rowOff>
    </xdr:from>
    <xdr:ext cx="534377" cy="259045"/>
    <xdr:sp macro="" textlink="">
      <xdr:nvSpPr>
        <xdr:cNvPr id="145" name="テキスト ボックス 144"/>
        <xdr:cNvSpPr txBox="1"/>
      </xdr:nvSpPr>
      <xdr:spPr>
        <a:xfrm>
          <a:off x="3530111" y="93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8090</xdr:rowOff>
    </xdr:from>
    <xdr:to>
      <xdr:col>4</xdr:col>
      <xdr:colOff>206375</xdr:colOff>
      <xdr:row>56</xdr:row>
      <xdr:rowOff>109690</xdr:rowOff>
    </xdr:to>
    <xdr:sp macro="" textlink="">
      <xdr:nvSpPr>
        <xdr:cNvPr id="146" name="円/楕円 145"/>
        <xdr:cNvSpPr/>
      </xdr:nvSpPr>
      <xdr:spPr>
        <a:xfrm>
          <a:off x="2857500" y="96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126217</xdr:rowOff>
    </xdr:from>
    <xdr:ext cx="534377" cy="259045"/>
    <xdr:sp macro="" textlink="">
      <xdr:nvSpPr>
        <xdr:cNvPr id="147" name="テキスト ボックス 146"/>
        <xdr:cNvSpPr txBox="1"/>
      </xdr:nvSpPr>
      <xdr:spPr>
        <a:xfrm>
          <a:off x="2641111" y="938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50394</xdr:rowOff>
    </xdr:from>
    <xdr:to>
      <xdr:col>3</xdr:col>
      <xdr:colOff>3175</xdr:colOff>
      <xdr:row>56</xdr:row>
      <xdr:rowOff>151994</xdr:rowOff>
    </xdr:to>
    <xdr:sp macro="" textlink="">
      <xdr:nvSpPr>
        <xdr:cNvPr id="148" name="円/楕円 147"/>
        <xdr:cNvSpPr/>
      </xdr:nvSpPr>
      <xdr:spPr>
        <a:xfrm>
          <a:off x="1968500" y="96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143121</xdr:rowOff>
    </xdr:from>
    <xdr:ext cx="534377" cy="259045"/>
    <xdr:sp macro="" textlink="">
      <xdr:nvSpPr>
        <xdr:cNvPr id="149" name="テキスト ボックス 148"/>
        <xdr:cNvSpPr txBox="1"/>
      </xdr:nvSpPr>
      <xdr:spPr>
        <a:xfrm>
          <a:off x="1752111" y="974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17349</xdr:rowOff>
    </xdr:from>
    <xdr:to>
      <xdr:col>1</xdr:col>
      <xdr:colOff>485775</xdr:colOff>
      <xdr:row>56</xdr:row>
      <xdr:rowOff>118949</xdr:rowOff>
    </xdr:to>
    <xdr:sp macro="" textlink="">
      <xdr:nvSpPr>
        <xdr:cNvPr id="150" name="円/楕円 149"/>
        <xdr:cNvSpPr/>
      </xdr:nvSpPr>
      <xdr:spPr>
        <a:xfrm>
          <a:off x="1079500" y="96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110076</xdr:rowOff>
    </xdr:from>
    <xdr:ext cx="534377" cy="259045"/>
    <xdr:sp macro="" textlink="">
      <xdr:nvSpPr>
        <xdr:cNvPr id="151" name="テキスト ボックス 150"/>
        <xdr:cNvSpPr txBox="1"/>
      </xdr:nvSpPr>
      <xdr:spPr>
        <a:xfrm>
          <a:off x="863111" y="97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82741</xdr:rowOff>
    </xdr:from>
    <xdr:to>
      <xdr:col>6</xdr:col>
      <xdr:colOff>511175</xdr:colOff>
      <xdr:row>73</xdr:row>
      <xdr:rowOff>101867</xdr:rowOff>
    </xdr:to>
    <xdr:cxnSp macro="">
      <xdr:nvCxnSpPr>
        <xdr:cNvPr id="180" name="直線コネクタ 179"/>
        <xdr:cNvCxnSpPr/>
      </xdr:nvCxnSpPr>
      <xdr:spPr>
        <a:xfrm>
          <a:off x="3797300" y="12598591"/>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64148</xdr:rowOff>
    </xdr:from>
    <xdr:to>
      <xdr:col>5</xdr:col>
      <xdr:colOff>358775</xdr:colOff>
      <xdr:row>73</xdr:row>
      <xdr:rowOff>82741</xdr:rowOff>
    </xdr:to>
    <xdr:cxnSp macro="">
      <xdr:nvCxnSpPr>
        <xdr:cNvPr id="183" name="直線コネクタ 182"/>
        <xdr:cNvCxnSpPr/>
      </xdr:nvCxnSpPr>
      <xdr:spPr>
        <a:xfrm>
          <a:off x="2908300" y="12579998"/>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64148</xdr:rowOff>
    </xdr:from>
    <xdr:to>
      <xdr:col>4</xdr:col>
      <xdr:colOff>155575</xdr:colOff>
      <xdr:row>73</xdr:row>
      <xdr:rowOff>140462</xdr:rowOff>
    </xdr:to>
    <xdr:cxnSp macro="">
      <xdr:nvCxnSpPr>
        <xdr:cNvPr id="186" name="直線コネクタ 185"/>
        <xdr:cNvCxnSpPr/>
      </xdr:nvCxnSpPr>
      <xdr:spPr>
        <a:xfrm flipV="1">
          <a:off x="2019300" y="12579998"/>
          <a:ext cx="889000" cy="7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140462</xdr:rowOff>
    </xdr:from>
    <xdr:to>
      <xdr:col>2</xdr:col>
      <xdr:colOff>638175</xdr:colOff>
      <xdr:row>74</xdr:row>
      <xdr:rowOff>106820</xdr:rowOff>
    </xdr:to>
    <xdr:cxnSp macro="">
      <xdr:nvCxnSpPr>
        <xdr:cNvPr id="189" name="直線コネクタ 188"/>
        <xdr:cNvCxnSpPr/>
      </xdr:nvCxnSpPr>
      <xdr:spPr>
        <a:xfrm flipV="1">
          <a:off x="1130300" y="12656312"/>
          <a:ext cx="889000" cy="13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51067</xdr:rowOff>
    </xdr:from>
    <xdr:to>
      <xdr:col>6</xdr:col>
      <xdr:colOff>561975</xdr:colOff>
      <xdr:row>73</xdr:row>
      <xdr:rowOff>152667</xdr:rowOff>
    </xdr:to>
    <xdr:sp macro="" textlink="">
      <xdr:nvSpPr>
        <xdr:cNvPr id="199" name="円/楕円 198"/>
        <xdr:cNvSpPr/>
      </xdr:nvSpPr>
      <xdr:spPr>
        <a:xfrm>
          <a:off x="4584700" y="125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73944</xdr:rowOff>
    </xdr:from>
    <xdr:ext cx="534377" cy="259045"/>
    <xdr:sp macro="" textlink="">
      <xdr:nvSpPr>
        <xdr:cNvPr id="200" name="維持補修費該当値テキスト"/>
        <xdr:cNvSpPr txBox="1"/>
      </xdr:nvSpPr>
      <xdr:spPr>
        <a:xfrm>
          <a:off x="4686300" y="1241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31941</xdr:rowOff>
    </xdr:from>
    <xdr:to>
      <xdr:col>5</xdr:col>
      <xdr:colOff>409575</xdr:colOff>
      <xdr:row>73</xdr:row>
      <xdr:rowOff>133541</xdr:rowOff>
    </xdr:to>
    <xdr:sp macro="" textlink="">
      <xdr:nvSpPr>
        <xdr:cNvPr id="201" name="円/楕円 200"/>
        <xdr:cNvSpPr/>
      </xdr:nvSpPr>
      <xdr:spPr>
        <a:xfrm>
          <a:off x="3746500" y="12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150068</xdr:rowOff>
    </xdr:from>
    <xdr:ext cx="534377" cy="259045"/>
    <xdr:sp macro="" textlink="">
      <xdr:nvSpPr>
        <xdr:cNvPr id="202" name="テキスト ボックス 201"/>
        <xdr:cNvSpPr txBox="1"/>
      </xdr:nvSpPr>
      <xdr:spPr>
        <a:xfrm>
          <a:off x="3530111" y="123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25,995</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13348</xdr:rowOff>
    </xdr:from>
    <xdr:to>
      <xdr:col>4</xdr:col>
      <xdr:colOff>206375</xdr:colOff>
      <xdr:row>73</xdr:row>
      <xdr:rowOff>114948</xdr:rowOff>
    </xdr:to>
    <xdr:sp macro="" textlink="">
      <xdr:nvSpPr>
        <xdr:cNvPr id="203" name="円/楕円 202"/>
        <xdr:cNvSpPr/>
      </xdr:nvSpPr>
      <xdr:spPr>
        <a:xfrm>
          <a:off x="2857500" y="125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131475</xdr:rowOff>
    </xdr:from>
    <xdr:ext cx="534377" cy="259045"/>
    <xdr:sp macro="" textlink="">
      <xdr:nvSpPr>
        <xdr:cNvPr id="204" name="テキスト ボックス 203"/>
        <xdr:cNvSpPr txBox="1"/>
      </xdr:nvSpPr>
      <xdr:spPr>
        <a:xfrm>
          <a:off x="2641111" y="123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89662</xdr:rowOff>
    </xdr:from>
    <xdr:to>
      <xdr:col>3</xdr:col>
      <xdr:colOff>3175</xdr:colOff>
      <xdr:row>74</xdr:row>
      <xdr:rowOff>19812</xdr:rowOff>
    </xdr:to>
    <xdr:sp macro="" textlink="">
      <xdr:nvSpPr>
        <xdr:cNvPr id="205" name="円/楕円 204"/>
        <xdr:cNvSpPr/>
      </xdr:nvSpPr>
      <xdr:spPr>
        <a:xfrm>
          <a:off x="1968500" y="126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36339</xdr:rowOff>
    </xdr:from>
    <xdr:ext cx="534377" cy="259045"/>
    <xdr:sp macro="" textlink="">
      <xdr:nvSpPr>
        <xdr:cNvPr id="206" name="テキスト ボックス 205"/>
        <xdr:cNvSpPr txBox="1"/>
      </xdr:nvSpPr>
      <xdr:spPr>
        <a:xfrm>
          <a:off x="1752111" y="123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56020</xdr:rowOff>
    </xdr:from>
    <xdr:to>
      <xdr:col>1</xdr:col>
      <xdr:colOff>485775</xdr:colOff>
      <xdr:row>74</xdr:row>
      <xdr:rowOff>157620</xdr:rowOff>
    </xdr:to>
    <xdr:sp macro="" textlink="">
      <xdr:nvSpPr>
        <xdr:cNvPr id="207" name="円/楕円 206"/>
        <xdr:cNvSpPr/>
      </xdr:nvSpPr>
      <xdr:spPr>
        <a:xfrm>
          <a:off x="1079500" y="127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2697</xdr:rowOff>
    </xdr:from>
    <xdr:ext cx="534377" cy="259045"/>
    <xdr:sp macro="" textlink="">
      <xdr:nvSpPr>
        <xdr:cNvPr id="208" name="テキスト ボックス 207"/>
        <xdr:cNvSpPr txBox="1"/>
      </xdr:nvSpPr>
      <xdr:spPr>
        <a:xfrm>
          <a:off x="863111" y="1251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139078</xdr:rowOff>
    </xdr:from>
    <xdr:to>
      <xdr:col>6</xdr:col>
      <xdr:colOff>511175</xdr:colOff>
      <xdr:row>95</xdr:row>
      <xdr:rowOff>146965</xdr:rowOff>
    </xdr:to>
    <xdr:cxnSp macro="">
      <xdr:nvCxnSpPr>
        <xdr:cNvPr id="238" name="直線コネクタ 237"/>
        <xdr:cNvCxnSpPr/>
      </xdr:nvCxnSpPr>
      <xdr:spPr>
        <a:xfrm>
          <a:off x="3797300" y="16426828"/>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139078</xdr:rowOff>
    </xdr:from>
    <xdr:to>
      <xdr:col>5</xdr:col>
      <xdr:colOff>358775</xdr:colOff>
      <xdr:row>96</xdr:row>
      <xdr:rowOff>65748</xdr:rowOff>
    </xdr:to>
    <xdr:cxnSp macro="">
      <xdr:nvCxnSpPr>
        <xdr:cNvPr id="241" name="直線コネクタ 240"/>
        <xdr:cNvCxnSpPr/>
      </xdr:nvCxnSpPr>
      <xdr:spPr>
        <a:xfrm flipV="1">
          <a:off x="2908300" y="16426828"/>
          <a:ext cx="889000" cy="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42087</xdr:rowOff>
    </xdr:from>
    <xdr:to>
      <xdr:col>4</xdr:col>
      <xdr:colOff>155575</xdr:colOff>
      <xdr:row>96</xdr:row>
      <xdr:rowOff>65748</xdr:rowOff>
    </xdr:to>
    <xdr:cxnSp macro="">
      <xdr:nvCxnSpPr>
        <xdr:cNvPr id="244" name="直線コネクタ 243"/>
        <xdr:cNvCxnSpPr/>
      </xdr:nvCxnSpPr>
      <xdr:spPr>
        <a:xfrm>
          <a:off x="2019300" y="16501287"/>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42087</xdr:rowOff>
    </xdr:from>
    <xdr:to>
      <xdr:col>2</xdr:col>
      <xdr:colOff>638175</xdr:colOff>
      <xdr:row>96</xdr:row>
      <xdr:rowOff>90221</xdr:rowOff>
    </xdr:to>
    <xdr:cxnSp macro="">
      <xdr:nvCxnSpPr>
        <xdr:cNvPr id="247" name="直線コネクタ 246"/>
        <xdr:cNvCxnSpPr/>
      </xdr:nvCxnSpPr>
      <xdr:spPr>
        <a:xfrm flipV="1">
          <a:off x="1130300" y="16501287"/>
          <a:ext cx="889000" cy="4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96165</xdr:rowOff>
    </xdr:from>
    <xdr:to>
      <xdr:col>6</xdr:col>
      <xdr:colOff>561975</xdr:colOff>
      <xdr:row>96</xdr:row>
      <xdr:rowOff>26315</xdr:rowOff>
    </xdr:to>
    <xdr:sp macro="" textlink="">
      <xdr:nvSpPr>
        <xdr:cNvPr id="257" name="円/楕円 256"/>
        <xdr:cNvSpPr/>
      </xdr:nvSpPr>
      <xdr:spPr>
        <a:xfrm>
          <a:off x="4584700" y="163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119042</xdr:rowOff>
    </xdr:from>
    <xdr:ext cx="599010" cy="259045"/>
    <xdr:sp macro="" textlink="">
      <xdr:nvSpPr>
        <xdr:cNvPr id="258" name="扶助費該当値テキスト"/>
        <xdr:cNvSpPr txBox="1"/>
      </xdr:nvSpPr>
      <xdr:spPr>
        <a:xfrm>
          <a:off x="4686300" y="1623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88278</xdr:rowOff>
    </xdr:from>
    <xdr:to>
      <xdr:col>5</xdr:col>
      <xdr:colOff>409575</xdr:colOff>
      <xdr:row>96</xdr:row>
      <xdr:rowOff>18428</xdr:rowOff>
    </xdr:to>
    <xdr:sp macro="" textlink="">
      <xdr:nvSpPr>
        <xdr:cNvPr id="259" name="円/楕円 258"/>
        <xdr:cNvSpPr/>
      </xdr:nvSpPr>
      <xdr:spPr>
        <a:xfrm>
          <a:off x="3746500" y="163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34955</xdr:rowOff>
    </xdr:from>
    <xdr:ext cx="599010" cy="259045"/>
    <xdr:sp macro="" textlink="">
      <xdr:nvSpPr>
        <xdr:cNvPr id="260" name="テキスト ボックス 259"/>
        <xdr:cNvSpPr txBox="1"/>
      </xdr:nvSpPr>
      <xdr:spPr>
        <a:xfrm>
          <a:off x="3497794" y="1615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106,549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14948</xdr:rowOff>
    </xdr:from>
    <xdr:to>
      <xdr:col>4</xdr:col>
      <xdr:colOff>206375</xdr:colOff>
      <xdr:row>96</xdr:row>
      <xdr:rowOff>116548</xdr:rowOff>
    </xdr:to>
    <xdr:sp macro="" textlink="">
      <xdr:nvSpPr>
        <xdr:cNvPr id="261" name="円/楕円 260"/>
        <xdr:cNvSpPr/>
      </xdr:nvSpPr>
      <xdr:spPr>
        <a:xfrm>
          <a:off x="2857500" y="164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133075</xdr:rowOff>
    </xdr:from>
    <xdr:ext cx="534377" cy="259045"/>
    <xdr:sp macro="" textlink="">
      <xdr:nvSpPr>
        <xdr:cNvPr id="262" name="テキスト ボックス 261"/>
        <xdr:cNvSpPr txBox="1"/>
      </xdr:nvSpPr>
      <xdr:spPr>
        <a:xfrm>
          <a:off x="2641111" y="162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162737</xdr:rowOff>
    </xdr:from>
    <xdr:to>
      <xdr:col>3</xdr:col>
      <xdr:colOff>3175</xdr:colOff>
      <xdr:row>96</xdr:row>
      <xdr:rowOff>92887</xdr:rowOff>
    </xdr:to>
    <xdr:sp macro="" textlink="">
      <xdr:nvSpPr>
        <xdr:cNvPr id="263" name="円/楕円 262"/>
        <xdr:cNvSpPr/>
      </xdr:nvSpPr>
      <xdr:spPr>
        <a:xfrm>
          <a:off x="1968500" y="164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109414</xdr:rowOff>
    </xdr:from>
    <xdr:ext cx="599010" cy="259045"/>
    <xdr:sp macro="" textlink="">
      <xdr:nvSpPr>
        <xdr:cNvPr id="264" name="テキスト ボックス 263"/>
        <xdr:cNvSpPr txBox="1"/>
      </xdr:nvSpPr>
      <xdr:spPr>
        <a:xfrm>
          <a:off x="1719794" y="1622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39421</xdr:rowOff>
    </xdr:from>
    <xdr:to>
      <xdr:col>1</xdr:col>
      <xdr:colOff>485775</xdr:colOff>
      <xdr:row>96</xdr:row>
      <xdr:rowOff>141021</xdr:rowOff>
    </xdr:to>
    <xdr:sp macro="" textlink="">
      <xdr:nvSpPr>
        <xdr:cNvPr id="265" name="円/楕円 264"/>
        <xdr:cNvSpPr/>
      </xdr:nvSpPr>
      <xdr:spPr>
        <a:xfrm>
          <a:off x="1079500" y="164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157548</xdr:rowOff>
    </xdr:from>
    <xdr:ext cx="534377" cy="259045"/>
    <xdr:sp macro="" textlink="">
      <xdr:nvSpPr>
        <xdr:cNvPr id="266" name="テキスト ボックス 265"/>
        <xdr:cNvSpPr txBox="1"/>
      </xdr:nvSpPr>
      <xdr:spPr>
        <a:xfrm>
          <a:off x="863111" y="162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111963</xdr:rowOff>
    </xdr:from>
    <xdr:to>
      <xdr:col>15</xdr:col>
      <xdr:colOff>180975</xdr:colOff>
      <xdr:row>30</xdr:row>
      <xdr:rowOff>160436</xdr:rowOff>
    </xdr:to>
    <xdr:cxnSp macro="">
      <xdr:nvCxnSpPr>
        <xdr:cNvPr id="299" name="直線コネクタ 298"/>
        <xdr:cNvCxnSpPr/>
      </xdr:nvCxnSpPr>
      <xdr:spPr>
        <a:xfrm>
          <a:off x="9639300" y="5255463"/>
          <a:ext cx="838200" cy="4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111963</xdr:rowOff>
    </xdr:from>
    <xdr:to>
      <xdr:col>14</xdr:col>
      <xdr:colOff>28575</xdr:colOff>
      <xdr:row>32</xdr:row>
      <xdr:rowOff>143177</xdr:rowOff>
    </xdr:to>
    <xdr:cxnSp macro="">
      <xdr:nvCxnSpPr>
        <xdr:cNvPr id="302" name="直線コネクタ 301"/>
        <xdr:cNvCxnSpPr/>
      </xdr:nvCxnSpPr>
      <xdr:spPr>
        <a:xfrm flipV="1">
          <a:off x="8750300" y="5255463"/>
          <a:ext cx="889000" cy="3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143177</xdr:rowOff>
    </xdr:from>
    <xdr:to>
      <xdr:col>12</xdr:col>
      <xdr:colOff>511175</xdr:colOff>
      <xdr:row>32</xdr:row>
      <xdr:rowOff>149044</xdr:rowOff>
    </xdr:to>
    <xdr:cxnSp macro="">
      <xdr:nvCxnSpPr>
        <xdr:cNvPr id="305" name="直線コネクタ 304"/>
        <xdr:cNvCxnSpPr/>
      </xdr:nvCxnSpPr>
      <xdr:spPr>
        <a:xfrm flipV="1">
          <a:off x="7861300" y="5629577"/>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138662</xdr:rowOff>
    </xdr:from>
    <xdr:to>
      <xdr:col>11</xdr:col>
      <xdr:colOff>307975</xdr:colOff>
      <xdr:row>32</xdr:row>
      <xdr:rowOff>149044</xdr:rowOff>
    </xdr:to>
    <xdr:cxnSp macro="">
      <xdr:nvCxnSpPr>
        <xdr:cNvPr id="308" name="直線コネクタ 307"/>
        <xdr:cNvCxnSpPr/>
      </xdr:nvCxnSpPr>
      <xdr:spPr>
        <a:xfrm>
          <a:off x="6972300" y="5625062"/>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109636</xdr:rowOff>
    </xdr:from>
    <xdr:to>
      <xdr:col>15</xdr:col>
      <xdr:colOff>231775</xdr:colOff>
      <xdr:row>31</xdr:row>
      <xdr:rowOff>39786</xdr:rowOff>
    </xdr:to>
    <xdr:sp macro="" textlink="">
      <xdr:nvSpPr>
        <xdr:cNvPr id="318" name="円/楕円 317"/>
        <xdr:cNvSpPr/>
      </xdr:nvSpPr>
      <xdr:spPr>
        <a:xfrm>
          <a:off x="10426700" y="52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62663</xdr:rowOff>
    </xdr:from>
    <xdr:ext cx="599010" cy="259045"/>
    <xdr:sp macro="" textlink="">
      <xdr:nvSpPr>
        <xdr:cNvPr id="319" name="補助費等該当値テキスト"/>
        <xdr:cNvSpPr txBox="1"/>
      </xdr:nvSpPr>
      <xdr:spPr>
        <a:xfrm>
          <a:off x="10528300" y="520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159,823</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61163</xdr:rowOff>
    </xdr:from>
    <xdr:to>
      <xdr:col>14</xdr:col>
      <xdr:colOff>79375</xdr:colOff>
      <xdr:row>30</xdr:row>
      <xdr:rowOff>162763</xdr:rowOff>
    </xdr:to>
    <xdr:sp macro="" textlink="">
      <xdr:nvSpPr>
        <xdr:cNvPr id="320" name="円/楕円 319"/>
        <xdr:cNvSpPr/>
      </xdr:nvSpPr>
      <xdr:spPr>
        <a:xfrm>
          <a:off x="9588500" y="52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7840</xdr:rowOff>
    </xdr:from>
    <xdr:ext cx="599010" cy="259045"/>
    <xdr:sp macro="" textlink="">
      <xdr:nvSpPr>
        <xdr:cNvPr id="321" name="テキスト ボックス 320"/>
        <xdr:cNvSpPr txBox="1"/>
      </xdr:nvSpPr>
      <xdr:spPr>
        <a:xfrm>
          <a:off x="9339794" y="497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164,912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92377</xdr:rowOff>
    </xdr:from>
    <xdr:to>
      <xdr:col>12</xdr:col>
      <xdr:colOff>561975</xdr:colOff>
      <xdr:row>33</xdr:row>
      <xdr:rowOff>22527</xdr:rowOff>
    </xdr:to>
    <xdr:sp macro="" textlink="">
      <xdr:nvSpPr>
        <xdr:cNvPr id="322" name="円/楕円 321"/>
        <xdr:cNvSpPr/>
      </xdr:nvSpPr>
      <xdr:spPr>
        <a:xfrm>
          <a:off x="8699500" y="55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39054</xdr:rowOff>
    </xdr:from>
    <xdr:ext cx="599010" cy="259045"/>
    <xdr:sp macro="" textlink="">
      <xdr:nvSpPr>
        <xdr:cNvPr id="323" name="テキスト ボックス 322"/>
        <xdr:cNvSpPr txBox="1"/>
      </xdr:nvSpPr>
      <xdr:spPr>
        <a:xfrm>
          <a:off x="8450794" y="535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98244</xdr:rowOff>
    </xdr:from>
    <xdr:to>
      <xdr:col>11</xdr:col>
      <xdr:colOff>358775</xdr:colOff>
      <xdr:row>33</xdr:row>
      <xdr:rowOff>28394</xdr:rowOff>
    </xdr:to>
    <xdr:sp macro="" textlink="">
      <xdr:nvSpPr>
        <xdr:cNvPr id="324" name="円/楕円 323"/>
        <xdr:cNvSpPr/>
      </xdr:nvSpPr>
      <xdr:spPr>
        <a:xfrm>
          <a:off x="7810500" y="55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44921</xdr:rowOff>
    </xdr:from>
    <xdr:ext cx="599010" cy="259045"/>
    <xdr:sp macro="" textlink="">
      <xdr:nvSpPr>
        <xdr:cNvPr id="325" name="テキスト ボックス 324"/>
        <xdr:cNvSpPr txBox="1"/>
      </xdr:nvSpPr>
      <xdr:spPr>
        <a:xfrm>
          <a:off x="7561794" y="535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125,019</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87862</xdr:rowOff>
    </xdr:from>
    <xdr:to>
      <xdr:col>10</xdr:col>
      <xdr:colOff>155575</xdr:colOff>
      <xdr:row>33</xdr:row>
      <xdr:rowOff>18012</xdr:rowOff>
    </xdr:to>
    <xdr:sp macro="" textlink="">
      <xdr:nvSpPr>
        <xdr:cNvPr id="326" name="円/楕円 325"/>
        <xdr:cNvSpPr/>
      </xdr:nvSpPr>
      <xdr:spPr>
        <a:xfrm>
          <a:off x="6921500" y="557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34539</xdr:rowOff>
    </xdr:from>
    <xdr:ext cx="599010" cy="259045"/>
    <xdr:sp macro="" textlink="">
      <xdr:nvSpPr>
        <xdr:cNvPr id="327" name="テキスト ボックス 326"/>
        <xdr:cNvSpPr txBox="1"/>
      </xdr:nvSpPr>
      <xdr:spPr>
        <a:xfrm>
          <a:off x="6672794" y="534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12187</xdr:rowOff>
    </xdr:from>
    <xdr:to>
      <xdr:col>15</xdr:col>
      <xdr:colOff>180975</xdr:colOff>
      <xdr:row>58</xdr:row>
      <xdr:rowOff>61436</xdr:rowOff>
    </xdr:to>
    <xdr:cxnSp macro="">
      <xdr:nvCxnSpPr>
        <xdr:cNvPr id="354" name="直線コネクタ 353"/>
        <xdr:cNvCxnSpPr/>
      </xdr:nvCxnSpPr>
      <xdr:spPr>
        <a:xfrm flipV="1">
          <a:off x="9639300" y="9956287"/>
          <a:ext cx="838200" cy="4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29090</xdr:rowOff>
    </xdr:from>
    <xdr:to>
      <xdr:col>14</xdr:col>
      <xdr:colOff>28575</xdr:colOff>
      <xdr:row>58</xdr:row>
      <xdr:rowOff>61436</xdr:rowOff>
    </xdr:to>
    <xdr:cxnSp macro="">
      <xdr:nvCxnSpPr>
        <xdr:cNvPr id="357" name="直線コネクタ 356"/>
        <xdr:cNvCxnSpPr/>
      </xdr:nvCxnSpPr>
      <xdr:spPr>
        <a:xfrm>
          <a:off x="8750300" y="9973190"/>
          <a:ext cx="8890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29090</xdr:rowOff>
    </xdr:from>
    <xdr:to>
      <xdr:col>12</xdr:col>
      <xdr:colOff>511175</xdr:colOff>
      <xdr:row>58</xdr:row>
      <xdr:rowOff>48309</xdr:rowOff>
    </xdr:to>
    <xdr:cxnSp macro="">
      <xdr:nvCxnSpPr>
        <xdr:cNvPr id="360" name="直線コネクタ 359"/>
        <xdr:cNvCxnSpPr/>
      </xdr:nvCxnSpPr>
      <xdr:spPr>
        <a:xfrm flipV="1">
          <a:off x="7861300" y="9973190"/>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48309</xdr:rowOff>
    </xdr:from>
    <xdr:to>
      <xdr:col>11</xdr:col>
      <xdr:colOff>307975</xdr:colOff>
      <xdr:row>58</xdr:row>
      <xdr:rowOff>69679</xdr:rowOff>
    </xdr:to>
    <xdr:cxnSp macro="">
      <xdr:nvCxnSpPr>
        <xdr:cNvPr id="363" name="直線コネクタ 362"/>
        <xdr:cNvCxnSpPr/>
      </xdr:nvCxnSpPr>
      <xdr:spPr>
        <a:xfrm flipV="1">
          <a:off x="6972300" y="9992409"/>
          <a:ext cx="889000" cy="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132837</xdr:rowOff>
    </xdr:from>
    <xdr:to>
      <xdr:col>15</xdr:col>
      <xdr:colOff>231775</xdr:colOff>
      <xdr:row>58</xdr:row>
      <xdr:rowOff>62987</xdr:rowOff>
    </xdr:to>
    <xdr:sp macro="" textlink="">
      <xdr:nvSpPr>
        <xdr:cNvPr id="373" name="円/楕円 372"/>
        <xdr:cNvSpPr/>
      </xdr:nvSpPr>
      <xdr:spPr>
        <a:xfrm>
          <a:off x="10426700" y="99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92214</xdr:rowOff>
    </xdr:from>
    <xdr:ext cx="599010" cy="259045"/>
    <xdr:sp macro="" textlink="">
      <xdr:nvSpPr>
        <xdr:cNvPr id="374" name="普通建設事業費該当値テキスト"/>
        <xdr:cNvSpPr txBox="1"/>
      </xdr:nvSpPr>
      <xdr:spPr>
        <a:xfrm>
          <a:off x="10528300" y="969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10636</xdr:rowOff>
    </xdr:from>
    <xdr:to>
      <xdr:col>14</xdr:col>
      <xdr:colOff>79375</xdr:colOff>
      <xdr:row>58</xdr:row>
      <xdr:rowOff>112236</xdr:rowOff>
    </xdr:to>
    <xdr:sp macro="" textlink="">
      <xdr:nvSpPr>
        <xdr:cNvPr id="375" name="円/楕円 374"/>
        <xdr:cNvSpPr/>
      </xdr:nvSpPr>
      <xdr:spPr>
        <a:xfrm>
          <a:off x="9588500" y="99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103363</xdr:rowOff>
    </xdr:from>
    <xdr:ext cx="534377" cy="259045"/>
    <xdr:sp macro="" textlink="">
      <xdr:nvSpPr>
        <xdr:cNvPr id="376" name="テキスト ボックス 375"/>
        <xdr:cNvSpPr txBox="1"/>
      </xdr:nvSpPr>
      <xdr:spPr>
        <a:xfrm>
          <a:off x="9372111" y="1004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149740</xdr:rowOff>
    </xdr:from>
    <xdr:to>
      <xdr:col>12</xdr:col>
      <xdr:colOff>561975</xdr:colOff>
      <xdr:row>58</xdr:row>
      <xdr:rowOff>79890</xdr:rowOff>
    </xdr:to>
    <xdr:sp macro="" textlink="">
      <xdr:nvSpPr>
        <xdr:cNvPr id="377" name="円/楕円 376"/>
        <xdr:cNvSpPr/>
      </xdr:nvSpPr>
      <xdr:spPr>
        <a:xfrm>
          <a:off x="8699500" y="99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96417</xdr:rowOff>
    </xdr:from>
    <xdr:ext cx="599010" cy="259045"/>
    <xdr:sp macro="" textlink="">
      <xdr:nvSpPr>
        <xdr:cNvPr id="378" name="テキスト ボックス 377"/>
        <xdr:cNvSpPr txBox="1"/>
      </xdr:nvSpPr>
      <xdr:spPr>
        <a:xfrm>
          <a:off x="8450794" y="969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168959</xdr:rowOff>
    </xdr:from>
    <xdr:to>
      <xdr:col>11</xdr:col>
      <xdr:colOff>358775</xdr:colOff>
      <xdr:row>58</xdr:row>
      <xdr:rowOff>99109</xdr:rowOff>
    </xdr:to>
    <xdr:sp macro="" textlink="">
      <xdr:nvSpPr>
        <xdr:cNvPr id="379" name="円/楕円 378"/>
        <xdr:cNvSpPr/>
      </xdr:nvSpPr>
      <xdr:spPr>
        <a:xfrm>
          <a:off x="7810500" y="99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115636</xdr:rowOff>
    </xdr:from>
    <xdr:ext cx="534377" cy="259045"/>
    <xdr:sp macro="" textlink="">
      <xdr:nvSpPr>
        <xdr:cNvPr id="380" name="テキスト ボックス 379"/>
        <xdr:cNvSpPr txBox="1"/>
      </xdr:nvSpPr>
      <xdr:spPr>
        <a:xfrm>
          <a:off x="7594111" y="97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18879</xdr:rowOff>
    </xdr:from>
    <xdr:to>
      <xdr:col>10</xdr:col>
      <xdr:colOff>155575</xdr:colOff>
      <xdr:row>58</xdr:row>
      <xdr:rowOff>120479</xdr:rowOff>
    </xdr:to>
    <xdr:sp macro="" textlink="">
      <xdr:nvSpPr>
        <xdr:cNvPr id="381" name="円/楕円 380"/>
        <xdr:cNvSpPr/>
      </xdr:nvSpPr>
      <xdr:spPr>
        <a:xfrm>
          <a:off x="6921500" y="99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137006</xdr:rowOff>
    </xdr:from>
    <xdr:ext cx="534377" cy="259045"/>
    <xdr:sp macro="" textlink="">
      <xdr:nvSpPr>
        <xdr:cNvPr id="382" name="テキスト ボックス 381"/>
        <xdr:cNvSpPr txBox="1"/>
      </xdr:nvSpPr>
      <xdr:spPr>
        <a:xfrm>
          <a:off x="6705111" y="97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152803</xdr:rowOff>
    </xdr:from>
    <xdr:to>
      <xdr:col>15</xdr:col>
      <xdr:colOff>180975</xdr:colOff>
      <xdr:row>79</xdr:row>
      <xdr:rowOff>1992</xdr:rowOff>
    </xdr:to>
    <xdr:cxnSp macro="">
      <xdr:nvCxnSpPr>
        <xdr:cNvPr id="411" name="直線コネクタ 410"/>
        <xdr:cNvCxnSpPr/>
      </xdr:nvCxnSpPr>
      <xdr:spPr>
        <a:xfrm>
          <a:off x="9639300" y="13525903"/>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122642</xdr:rowOff>
    </xdr:from>
    <xdr:to>
      <xdr:col>15</xdr:col>
      <xdr:colOff>231775</xdr:colOff>
      <xdr:row>79</xdr:row>
      <xdr:rowOff>52792</xdr:rowOff>
    </xdr:to>
    <xdr:sp macro="" textlink="">
      <xdr:nvSpPr>
        <xdr:cNvPr id="421" name="円/楕円 420"/>
        <xdr:cNvSpPr/>
      </xdr:nvSpPr>
      <xdr:spPr>
        <a:xfrm>
          <a:off x="10426700" y="134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92190</xdr:rowOff>
    </xdr:from>
    <xdr:ext cx="534377" cy="259045"/>
    <xdr:sp macro="" textlink="">
      <xdr:nvSpPr>
        <xdr:cNvPr id="422" name="普通建設事業費 （ うち新規整備　）該当値テキスト"/>
        <xdr:cNvSpPr txBox="1"/>
      </xdr:nvSpPr>
      <xdr:spPr>
        <a:xfrm>
          <a:off x="10528300" y="13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102003</xdr:rowOff>
    </xdr:from>
    <xdr:to>
      <xdr:col>14</xdr:col>
      <xdr:colOff>79375</xdr:colOff>
      <xdr:row>79</xdr:row>
      <xdr:rowOff>32153</xdr:rowOff>
    </xdr:to>
    <xdr:sp macro="" textlink="">
      <xdr:nvSpPr>
        <xdr:cNvPr id="423" name="円/楕円 422"/>
        <xdr:cNvSpPr/>
      </xdr:nvSpPr>
      <xdr:spPr>
        <a:xfrm>
          <a:off x="9588500" y="13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23280</xdr:rowOff>
    </xdr:from>
    <xdr:ext cx="534377" cy="259045"/>
    <xdr:sp macro="" textlink="">
      <xdr:nvSpPr>
        <xdr:cNvPr id="424" name="テキスト ボックス 423"/>
        <xdr:cNvSpPr txBox="1"/>
      </xdr:nvSpPr>
      <xdr:spPr>
        <a:xfrm>
          <a:off x="9372111" y="1356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57907</xdr:rowOff>
    </xdr:from>
    <xdr:to>
      <xdr:col>15</xdr:col>
      <xdr:colOff>180975</xdr:colOff>
      <xdr:row>98</xdr:row>
      <xdr:rowOff>144661</xdr:rowOff>
    </xdr:to>
    <xdr:cxnSp macro="">
      <xdr:nvCxnSpPr>
        <xdr:cNvPr id="453" name="直線コネクタ 452"/>
        <xdr:cNvCxnSpPr/>
      </xdr:nvCxnSpPr>
      <xdr:spPr>
        <a:xfrm>
          <a:off x="9639300" y="16860007"/>
          <a:ext cx="838200" cy="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93861</xdr:rowOff>
    </xdr:from>
    <xdr:to>
      <xdr:col>15</xdr:col>
      <xdr:colOff>231775</xdr:colOff>
      <xdr:row>99</xdr:row>
      <xdr:rowOff>24011</xdr:rowOff>
    </xdr:to>
    <xdr:sp macro="" textlink="">
      <xdr:nvSpPr>
        <xdr:cNvPr id="463" name="円/楕円 462"/>
        <xdr:cNvSpPr/>
      </xdr:nvSpPr>
      <xdr:spPr>
        <a:xfrm>
          <a:off x="10426700" y="168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8788</xdr:rowOff>
    </xdr:from>
    <xdr:ext cx="469744" cy="259045"/>
    <xdr:sp macro="" textlink="">
      <xdr:nvSpPr>
        <xdr:cNvPr id="464" name="普通建設事業費 （ うち更新整備　）該当値テキスト"/>
        <xdr:cNvSpPr txBox="1"/>
      </xdr:nvSpPr>
      <xdr:spPr>
        <a:xfrm>
          <a:off x="10528300" y="1681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7107</xdr:rowOff>
    </xdr:from>
    <xdr:to>
      <xdr:col>14</xdr:col>
      <xdr:colOff>79375</xdr:colOff>
      <xdr:row>98</xdr:row>
      <xdr:rowOff>108707</xdr:rowOff>
    </xdr:to>
    <xdr:sp macro="" textlink="">
      <xdr:nvSpPr>
        <xdr:cNvPr id="465" name="円/楕円 464"/>
        <xdr:cNvSpPr/>
      </xdr:nvSpPr>
      <xdr:spPr>
        <a:xfrm>
          <a:off x="9588500" y="168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99834</xdr:rowOff>
    </xdr:from>
    <xdr:ext cx="534377" cy="259045"/>
    <xdr:sp macro="" textlink="">
      <xdr:nvSpPr>
        <xdr:cNvPr id="466" name="テキスト ボックス 465"/>
        <xdr:cNvSpPr txBox="1"/>
      </xdr:nvSpPr>
      <xdr:spPr>
        <a:xfrm>
          <a:off x="9372111" y="16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125925</xdr:rowOff>
    </xdr:from>
    <xdr:to>
      <xdr:col>23</xdr:col>
      <xdr:colOff>517525</xdr:colOff>
      <xdr:row>38</xdr:row>
      <xdr:rowOff>137547</xdr:rowOff>
    </xdr:to>
    <xdr:cxnSp macro="">
      <xdr:nvCxnSpPr>
        <xdr:cNvPr id="493" name="直線コネクタ 492"/>
        <xdr:cNvCxnSpPr/>
      </xdr:nvCxnSpPr>
      <xdr:spPr>
        <a:xfrm>
          <a:off x="15481300" y="6641025"/>
          <a:ext cx="838200" cy="1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125925</xdr:rowOff>
    </xdr:from>
    <xdr:to>
      <xdr:col>22</xdr:col>
      <xdr:colOff>365125</xdr:colOff>
      <xdr:row>38</xdr:row>
      <xdr:rowOff>139042</xdr:rowOff>
    </xdr:to>
    <xdr:cxnSp macro="">
      <xdr:nvCxnSpPr>
        <xdr:cNvPr id="496" name="直線コネクタ 495"/>
        <xdr:cNvCxnSpPr/>
      </xdr:nvCxnSpPr>
      <xdr:spPr>
        <a:xfrm flipV="1">
          <a:off x="14592300" y="6641025"/>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120817</xdr:rowOff>
    </xdr:from>
    <xdr:to>
      <xdr:col>21</xdr:col>
      <xdr:colOff>161925</xdr:colOff>
      <xdr:row>38</xdr:row>
      <xdr:rowOff>139042</xdr:rowOff>
    </xdr:to>
    <xdr:cxnSp macro="">
      <xdr:nvCxnSpPr>
        <xdr:cNvPr id="499" name="直線コネクタ 498"/>
        <xdr:cNvCxnSpPr/>
      </xdr:nvCxnSpPr>
      <xdr:spPr>
        <a:xfrm>
          <a:off x="13703300" y="6635917"/>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120817</xdr:rowOff>
    </xdr:from>
    <xdr:to>
      <xdr:col>19</xdr:col>
      <xdr:colOff>644525</xdr:colOff>
      <xdr:row>38</xdr:row>
      <xdr:rowOff>124475</xdr:rowOff>
    </xdr:to>
    <xdr:cxnSp macro="">
      <xdr:nvCxnSpPr>
        <xdr:cNvPr id="502" name="直線コネクタ 501"/>
        <xdr:cNvCxnSpPr/>
      </xdr:nvCxnSpPr>
      <xdr:spPr>
        <a:xfrm flipV="1">
          <a:off x="12814300" y="663591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86747</xdr:rowOff>
    </xdr:from>
    <xdr:to>
      <xdr:col>23</xdr:col>
      <xdr:colOff>568325</xdr:colOff>
      <xdr:row>39</xdr:row>
      <xdr:rowOff>16897</xdr:rowOff>
    </xdr:to>
    <xdr:sp macro="" textlink="">
      <xdr:nvSpPr>
        <xdr:cNvPr id="512" name="円/楕円 511"/>
        <xdr:cNvSpPr/>
      </xdr:nvSpPr>
      <xdr:spPr>
        <a:xfrm>
          <a:off x="16268700" y="66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75125</xdr:rowOff>
    </xdr:from>
    <xdr:to>
      <xdr:col>22</xdr:col>
      <xdr:colOff>415925</xdr:colOff>
      <xdr:row>39</xdr:row>
      <xdr:rowOff>5275</xdr:rowOff>
    </xdr:to>
    <xdr:sp macro="" textlink="">
      <xdr:nvSpPr>
        <xdr:cNvPr id="514" name="円/楕円 513"/>
        <xdr:cNvSpPr/>
      </xdr:nvSpPr>
      <xdr:spPr>
        <a:xfrm>
          <a:off x="15430500" y="65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167852</xdr:rowOff>
    </xdr:from>
    <xdr:ext cx="469744" cy="259045"/>
    <xdr:sp macro="" textlink="">
      <xdr:nvSpPr>
        <xdr:cNvPr id="515" name="テキスト ボックス 514"/>
        <xdr:cNvSpPr txBox="1"/>
      </xdr:nvSpPr>
      <xdr:spPr>
        <a:xfrm>
          <a:off x="15246427" y="668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88242</xdr:rowOff>
    </xdr:from>
    <xdr:to>
      <xdr:col>21</xdr:col>
      <xdr:colOff>212725</xdr:colOff>
      <xdr:row>39</xdr:row>
      <xdr:rowOff>18392</xdr:rowOff>
    </xdr:to>
    <xdr:sp macro="" textlink="">
      <xdr:nvSpPr>
        <xdr:cNvPr id="516" name="円/楕円 515"/>
        <xdr:cNvSpPr/>
      </xdr:nvSpPr>
      <xdr:spPr>
        <a:xfrm>
          <a:off x="14541500" y="66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9519</xdr:rowOff>
    </xdr:from>
    <xdr:ext cx="378565" cy="259045"/>
    <xdr:sp macro="" textlink="">
      <xdr:nvSpPr>
        <xdr:cNvPr id="517" name="テキスト ボックス 516"/>
        <xdr:cNvSpPr txBox="1"/>
      </xdr:nvSpPr>
      <xdr:spPr>
        <a:xfrm>
          <a:off x="14403017" y="6696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70017</xdr:rowOff>
    </xdr:from>
    <xdr:to>
      <xdr:col>20</xdr:col>
      <xdr:colOff>9525</xdr:colOff>
      <xdr:row>39</xdr:row>
      <xdr:rowOff>167</xdr:rowOff>
    </xdr:to>
    <xdr:sp macro="" textlink="">
      <xdr:nvSpPr>
        <xdr:cNvPr id="518" name="円/楕円 517"/>
        <xdr:cNvSpPr/>
      </xdr:nvSpPr>
      <xdr:spPr>
        <a:xfrm>
          <a:off x="13652500" y="65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162744</xdr:rowOff>
    </xdr:from>
    <xdr:ext cx="469744" cy="259045"/>
    <xdr:sp macro="" textlink="">
      <xdr:nvSpPr>
        <xdr:cNvPr id="519" name="テキスト ボックス 518"/>
        <xdr:cNvSpPr txBox="1"/>
      </xdr:nvSpPr>
      <xdr:spPr>
        <a:xfrm>
          <a:off x="13468427" y="667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73675</xdr:rowOff>
    </xdr:from>
    <xdr:to>
      <xdr:col>18</xdr:col>
      <xdr:colOff>492125</xdr:colOff>
      <xdr:row>39</xdr:row>
      <xdr:rowOff>3825</xdr:rowOff>
    </xdr:to>
    <xdr:sp macro="" textlink="">
      <xdr:nvSpPr>
        <xdr:cNvPr id="520" name="円/楕円 519"/>
        <xdr:cNvSpPr/>
      </xdr:nvSpPr>
      <xdr:spPr>
        <a:xfrm>
          <a:off x="12763500" y="6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166402</xdr:rowOff>
    </xdr:from>
    <xdr:ext cx="469744" cy="259045"/>
    <xdr:sp macro="" textlink="">
      <xdr:nvSpPr>
        <xdr:cNvPr id="521" name="テキスト ボックス 520"/>
        <xdr:cNvSpPr txBox="1"/>
      </xdr:nvSpPr>
      <xdr:spPr>
        <a:xfrm>
          <a:off x="12579427"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88329</xdr:rowOff>
    </xdr:from>
    <xdr:to>
      <xdr:col>23</xdr:col>
      <xdr:colOff>517525</xdr:colOff>
      <xdr:row>76</xdr:row>
      <xdr:rowOff>103296</xdr:rowOff>
    </xdr:to>
    <xdr:cxnSp macro="">
      <xdr:nvCxnSpPr>
        <xdr:cNvPr id="605" name="直線コネクタ 604"/>
        <xdr:cNvCxnSpPr/>
      </xdr:nvCxnSpPr>
      <xdr:spPr>
        <a:xfrm>
          <a:off x="15481300" y="13118529"/>
          <a:ext cx="8382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88329</xdr:rowOff>
    </xdr:from>
    <xdr:to>
      <xdr:col>22</xdr:col>
      <xdr:colOff>365125</xdr:colOff>
      <xdr:row>76</xdr:row>
      <xdr:rowOff>103767</xdr:rowOff>
    </xdr:to>
    <xdr:cxnSp macro="">
      <xdr:nvCxnSpPr>
        <xdr:cNvPr id="608" name="直線コネクタ 607"/>
        <xdr:cNvCxnSpPr/>
      </xdr:nvCxnSpPr>
      <xdr:spPr>
        <a:xfrm flipV="1">
          <a:off x="14592300" y="13118529"/>
          <a:ext cx="8890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92376</xdr:rowOff>
    </xdr:from>
    <xdr:to>
      <xdr:col>21</xdr:col>
      <xdr:colOff>161925</xdr:colOff>
      <xdr:row>76</xdr:row>
      <xdr:rowOff>103767</xdr:rowOff>
    </xdr:to>
    <xdr:cxnSp macro="">
      <xdr:nvCxnSpPr>
        <xdr:cNvPr id="611" name="直線コネクタ 610"/>
        <xdr:cNvCxnSpPr/>
      </xdr:nvCxnSpPr>
      <xdr:spPr>
        <a:xfrm>
          <a:off x="13703300" y="13122576"/>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68069</xdr:rowOff>
    </xdr:from>
    <xdr:to>
      <xdr:col>19</xdr:col>
      <xdr:colOff>644525</xdr:colOff>
      <xdr:row>76</xdr:row>
      <xdr:rowOff>92376</xdr:rowOff>
    </xdr:to>
    <xdr:cxnSp macro="">
      <xdr:nvCxnSpPr>
        <xdr:cNvPr id="614" name="直線コネクタ 613"/>
        <xdr:cNvCxnSpPr/>
      </xdr:nvCxnSpPr>
      <xdr:spPr>
        <a:xfrm>
          <a:off x="12814300" y="13098269"/>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52496</xdr:rowOff>
    </xdr:from>
    <xdr:to>
      <xdr:col>23</xdr:col>
      <xdr:colOff>568325</xdr:colOff>
      <xdr:row>76</xdr:row>
      <xdr:rowOff>154096</xdr:rowOff>
    </xdr:to>
    <xdr:sp macro="" textlink="">
      <xdr:nvSpPr>
        <xdr:cNvPr id="624" name="円/楕円 623"/>
        <xdr:cNvSpPr/>
      </xdr:nvSpPr>
      <xdr:spPr>
        <a:xfrm>
          <a:off x="16268700" y="130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75372</xdr:rowOff>
    </xdr:from>
    <xdr:ext cx="599010" cy="259045"/>
    <xdr:sp macro="" textlink="">
      <xdr:nvSpPr>
        <xdr:cNvPr id="625" name="公債費該当値テキスト"/>
        <xdr:cNvSpPr txBox="1"/>
      </xdr:nvSpPr>
      <xdr:spPr>
        <a:xfrm>
          <a:off x="16370300" y="1293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119,555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37529</xdr:rowOff>
    </xdr:from>
    <xdr:to>
      <xdr:col>22</xdr:col>
      <xdr:colOff>415925</xdr:colOff>
      <xdr:row>76</xdr:row>
      <xdr:rowOff>139129</xdr:rowOff>
    </xdr:to>
    <xdr:sp macro="" textlink="">
      <xdr:nvSpPr>
        <xdr:cNvPr id="626" name="円/楕円 625"/>
        <xdr:cNvSpPr/>
      </xdr:nvSpPr>
      <xdr:spPr>
        <a:xfrm>
          <a:off x="15430500" y="130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155656</xdr:rowOff>
    </xdr:from>
    <xdr:ext cx="599010" cy="259045"/>
    <xdr:sp macro="" textlink="">
      <xdr:nvSpPr>
        <xdr:cNvPr id="627" name="テキスト ボックス 626"/>
        <xdr:cNvSpPr txBox="1"/>
      </xdr:nvSpPr>
      <xdr:spPr>
        <a:xfrm>
          <a:off x="15181794" y="1284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123,483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52967</xdr:rowOff>
    </xdr:from>
    <xdr:to>
      <xdr:col>21</xdr:col>
      <xdr:colOff>212725</xdr:colOff>
      <xdr:row>76</xdr:row>
      <xdr:rowOff>154567</xdr:rowOff>
    </xdr:to>
    <xdr:sp macro="" textlink="">
      <xdr:nvSpPr>
        <xdr:cNvPr id="628" name="円/楕円 627"/>
        <xdr:cNvSpPr/>
      </xdr:nvSpPr>
      <xdr:spPr>
        <a:xfrm>
          <a:off x="14541500" y="1308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171095</xdr:rowOff>
    </xdr:from>
    <xdr:ext cx="599010" cy="259045"/>
    <xdr:sp macro="" textlink="">
      <xdr:nvSpPr>
        <xdr:cNvPr id="629" name="テキスト ボックス 628"/>
        <xdr:cNvSpPr txBox="1"/>
      </xdr:nvSpPr>
      <xdr:spPr>
        <a:xfrm>
          <a:off x="14292794" y="1285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119,431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41576</xdr:rowOff>
    </xdr:from>
    <xdr:to>
      <xdr:col>20</xdr:col>
      <xdr:colOff>9525</xdr:colOff>
      <xdr:row>76</xdr:row>
      <xdr:rowOff>143176</xdr:rowOff>
    </xdr:to>
    <xdr:sp macro="" textlink="">
      <xdr:nvSpPr>
        <xdr:cNvPr id="630" name="円/楕円 629"/>
        <xdr:cNvSpPr/>
      </xdr:nvSpPr>
      <xdr:spPr>
        <a:xfrm>
          <a:off x="13652500" y="130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159703</xdr:rowOff>
    </xdr:from>
    <xdr:ext cx="599010" cy="259045"/>
    <xdr:sp macro="" textlink="">
      <xdr:nvSpPr>
        <xdr:cNvPr id="631" name="テキスト ボックス 630"/>
        <xdr:cNvSpPr txBox="1"/>
      </xdr:nvSpPr>
      <xdr:spPr>
        <a:xfrm>
          <a:off x="13403794" y="1284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122,421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17269</xdr:rowOff>
    </xdr:from>
    <xdr:to>
      <xdr:col>18</xdr:col>
      <xdr:colOff>492125</xdr:colOff>
      <xdr:row>76</xdr:row>
      <xdr:rowOff>118869</xdr:rowOff>
    </xdr:to>
    <xdr:sp macro="" textlink="">
      <xdr:nvSpPr>
        <xdr:cNvPr id="632" name="円/楕円 631"/>
        <xdr:cNvSpPr/>
      </xdr:nvSpPr>
      <xdr:spPr>
        <a:xfrm>
          <a:off x="12763500" y="130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135395</xdr:rowOff>
    </xdr:from>
    <xdr:ext cx="599010" cy="259045"/>
    <xdr:sp macro="" textlink="">
      <xdr:nvSpPr>
        <xdr:cNvPr id="633" name="テキスト ボックス 632"/>
        <xdr:cNvSpPr txBox="1"/>
      </xdr:nvSpPr>
      <xdr:spPr>
        <a:xfrm>
          <a:off x="12514794" y="1282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136327</xdr:rowOff>
    </xdr:from>
    <xdr:to>
      <xdr:col>23</xdr:col>
      <xdr:colOff>517525</xdr:colOff>
      <xdr:row>98</xdr:row>
      <xdr:rowOff>138750</xdr:rowOff>
    </xdr:to>
    <xdr:cxnSp macro="">
      <xdr:nvCxnSpPr>
        <xdr:cNvPr id="660" name="直線コネクタ 659"/>
        <xdr:cNvCxnSpPr/>
      </xdr:nvCxnSpPr>
      <xdr:spPr>
        <a:xfrm flipV="1">
          <a:off x="15481300" y="1693842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124106</xdr:rowOff>
    </xdr:from>
    <xdr:to>
      <xdr:col>22</xdr:col>
      <xdr:colOff>365125</xdr:colOff>
      <xdr:row>98</xdr:row>
      <xdr:rowOff>138750</xdr:rowOff>
    </xdr:to>
    <xdr:cxnSp macro="">
      <xdr:nvCxnSpPr>
        <xdr:cNvPr id="663" name="直線コネクタ 662"/>
        <xdr:cNvCxnSpPr/>
      </xdr:nvCxnSpPr>
      <xdr:spPr>
        <a:xfrm>
          <a:off x="14592300" y="16926206"/>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99217</xdr:rowOff>
    </xdr:from>
    <xdr:to>
      <xdr:col>21</xdr:col>
      <xdr:colOff>161925</xdr:colOff>
      <xdr:row>98</xdr:row>
      <xdr:rowOff>124106</xdr:rowOff>
    </xdr:to>
    <xdr:cxnSp macro="">
      <xdr:nvCxnSpPr>
        <xdr:cNvPr id="666" name="直線コネクタ 665"/>
        <xdr:cNvCxnSpPr/>
      </xdr:nvCxnSpPr>
      <xdr:spPr>
        <a:xfrm>
          <a:off x="13703300" y="16901317"/>
          <a:ext cx="889000" cy="2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97910</xdr:rowOff>
    </xdr:from>
    <xdr:to>
      <xdr:col>19</xdr:col>
      <xdr:colOff>644525</xdr:colOff>
      <xdr:row>98</xdr:row>
      <xdr:rowOff>99217</xdr:rowOff>
    </xdr:to>
    <xdr:cxnSp macro="">
      <xdr:nvCxnSpPr>
        <xdr:cNvPr id="669" name="直線コネクタ 668"/>
        <xdr:cNvCxnSpPr/>
      </xdr:nvCxnSpPr>
      <xdr:spPr>
        <a:xfrm>
          <a:off x="12814300" y="1690001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85527</xdr:rowOff>
    </xdr:from>
    <xdr:to>
      <xdr:col>23</xdr:col>
      <xdr:colOff>568325</xdr:colOff>
      <xdr:row>99</xdr:row>
      <xdr:rowOff>15677</xdr:rowOff>
    </xdr:to>
    <xdr:sp macro="" textlink="">
      <xdr:nvSpPr>
        <xdr:cNvPr id="679" name="円/楕円 678"/>
        <xdr:cNvSpPr/>
      </xdr:nvSpPr>
      <xdr:spPr>
        <a:xfrm>
          <a:off x="16268700" y="1688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21224</xdr:rowOff>
    </xdr:from>
    <xdr:ext cx="469744" cy="259045"/>
    <xdr:sp macro="" textlink="">
      <xdr:nvSpPr>
        <xdr:cNvPr id="680" name="積立金該当値テキスト"/>
        <xdr:cNvSpPr txBox="1"/>
      </xdr:nvSpPr>
      <xdr:spPr>
        <a:xfrm>
          <a:off x="16370300" y="1682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87950</xdr:rowOff>
    </xdr:from>
    <xdr:to>
      <xdr:col>22</xdr:col>
      <xdr:colOff>415925</xdr:colOff>
      <xdr:row>99</xdr:row>
      <xdr:rowOff>18100</xdr:rowOff>
    </xdr:to>
    <xdr:sp macro="" textlink="">
      <xdr:nvSpPr>
        <xdr:cNvPr id="681" name="円/楕円 680"/>
        <xdr:cNvSpPr/>
      </xdr:nvSpPr>
      <xdr:spPr>
        <a:xfrm>
          <a:off x="15430500" y="168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9227</xdr:rowOff>
    </xdr:from>
    <xdr:ext cx="378565" cy="259045"/>
    <xdr:sp macro="" textlink="">
      <xdr:nvSpPr>
        <xdr:cNvPr id="682" name="テキスト ボックス 681"/>
        <xdr:cNvSpPr txBox="1"/>
      </xdr:nvSpPr>
      <xdr:spPr>
        <a:xfrm>
          <a:off x="15292017" y="16982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73306</xdr:rowOff>
    </xdr:from>
    <xdr:to>
      <xdr:col>21</xdr:col>
      <xdr:colOff>212725</xdr:colOff>
      <xdr:row>99</xdr:row>
      <xdr:rowOff>3456</xdr:rowOff>
    </xdr:to>
    <xdr:sp macro="" textlink="">
      <xdr:nvSpPr>
        <xdr:cNvPr id="683" name="円/楕円 682"/>
        <xdr:cNvSpPr/>
      </xdr:nvSpPr>
      <xdr:spPr>
        <a:xfrm>
          <a:off x="14541500" y="168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166033</xdr:rowOff>
    </xdr:from>
    <xdr:ext cx="469744" cy="259045"/>
    <xdr:sp macro="" textlink="">
      <xdr:nvSpPr>
        <xdr:cNvPr id="684" name="テキスト ボックス 683"/>
        <xdr:cNvSpPr txBox="1"/>
      </xdr:nvSpPr>
      <xdr:spPr>
        <a:xfrm>
          <a:off x="14357427" y="1696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48417</xdr:rowOff>
    </xdr:from>
    <xdr:to>
      <xdr:col>20</xdr:col>
      <xdr:colOff>9525</xdr:colOff>
      <xdr:row>98</xdr:row>
      <xdr:rowOff>150017</xdr:rowOff>
    </xdr:to>
    <xdr:sp macro="" textlink="">
      <xdr:nvSpPr>
        <xdr:cNvPr id="685" name="円/楕円 684"/>
        <xdr:cNvSpPr/>
      </xdr:nvSpPr>
      <xdr:spPr>
        <a:xfrm>
          <a:off x="13652500" y="168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141144</xdr:rowOff>
    </xdr:from>
    <xdr:ext cx="534377" cy="259045"/>
    <xdr:sp macro="" textlink="">
      <xdr:nvSpPr>
        <xdr:cNvPr id="686" name="テキスト ボックス 685"/>
        <xdr:cNvSpPr txBox="1"/>
      </xdr:nvSpPr>
      <xdr:spPr>
        <a:xfrm>
          <a:off x="13436111" y="1694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47110</xdr:rowOff>
    </xdr:from>
    <xdr:to>
      <xdr:col>18</xdr:col>
      <xdr:colOff>492125</xdr:colOff>
      <xdr:row>98</xdr:row>
      <xdr:rowOff>148710</xdr:rowOff>
    </xdr:to>
    <xdr:sp macro="" textlink="">
      <xdr:nvSpPr>
        <xdr:cNvPr id="687" name="円/楕円 686"/>
        <xdr:cNvSpPr/>
      </xdr:nvSpPr>
      <xdr:spPr>
        <a:xfrm>
          <a:off x="12763500" y="168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139837</xdr:rowOff>
    </xdr:from>
    <xdr:ext cx="534377" cy="259045"/>
    <xdr:sp macro="" textlink="">
      <xdr:nvSpPr>
        <xdr:cNvPr id="688" name="テキスト ボックス 687"/>
        <xdr:cNvSpPr txBox="1"/>
      </xdr:nvSpPr>
      <xdr:spPr>
        <a:xfrm>
          <a:off x="12547111" y="169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130968</xdr:rowOff>
    </xdr:from>
    <xdr:to>
      <xdr:col>32</xdr:col>
      <xdr:colOff>187325</xdr:colOff>
      <xdr:row>34</xdr:row>
      <xdr:rowOff>145004</xdr:rowOff>
    </xdr:to>
    <xdr:cxnSp macro="">
      <xdr:nvCxnSpPr>
        <xdr:cNvPr id="715" name="直線コネクタ 714"/>
        <xdr:cNvCxnSpPr/>
      </xdr:nvCxnSpPr>
      <xdr:spPr>
        <a:xfrm>
          <a:off x="21323300" y="5960268"/>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130968</xdr:rowOff>
    </xdr:from>
    <xdr:to>
      <xdr:col>31</xdr:col>
      <xdr:colOff>34925</xdr:colOff>
      <xdr:row>34</xdr:row>
      <xdr:rowOff>151496</xdr:rowOff>
    </xdr:to>
    <xdr:cxnSp macro="">
      <xdr:nvCxnSpPr>
        <xdr:cNvPr id="718" name="直線コネクタ 717"/>
        <xdr:cNvCxnSpPr/>
      </xdr:nvCxnSpPr>
      <xdr:spPr>
        <a:xfrm flipV="1">
          <a:off x="20434300" y="5960268"/>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81453</xdr:rowOff>
    </xdr:from>
    <xdr:to>
      <xdr:col>29</xdr:col>
      <xdr:colOff>517525</xdr:colOff>
      <xdr:row>34</xdr:row>
      <xdr:rowOff>151496</xdr:rowOff>
    </xdr:to>
    <xdr:cxnSp macro="">
      <xdr:nvCxnSpPr>
        <xdr:cNvPr id="721" name="直線コネクタ 720"/>
        <xdr:cNvCxnSpPr/>
      </xdr:nvCxnSpPr>
      <xdr:spPr>
        <a:xfrm>
          <a:off x="19545300" y="5910753"/>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74092</xdr:rowOff>
    </xdr:from>
    <xdr:to>
      <xdr:col>28</xdr:col>
      <xdr:colOff>314325</xdr:colOff>
      <xdr:row>34</xdr:row>
      <xdr:rowOff>81453</xdr:rowOff>
    </xdr:to>
    <xdr:cxnSp macro="">
      <xdr:nvCxnSpPr>
        <xdr:cNvPr id="724" name="直線コネクタ 723"/>
        <xdr:cNvCxnSpPr/>
      </xdr:nvCxnSpPr>
      <xdr:spPr>
        <a:xfrm>
          <a:off x="18656300" y="5903392"/>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94204</xdr:rowOff>
    </xdr:from>
    <xdr:to>
      <xdr:col>32</xdr:col>
      <xdr:colOff>238125</xdr:colOff>
      <xdr:row>35</xdr:row>
      <xdr:rowOff>24354</xdr:rowOff>
    </xdr:to>
    <xdr:sp macro="" textlink="">
      <xdr:nvSpPr>
        <xdr:cNvPr id="734" name="円/楕円 733"/>
        <xdr:cNvSpPr/>
      </xdr:nvSpPr>
      <xdr:spPr>
        <a:xfrm>
          <a:off x="22110700" y="59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117081</xdr:rowOff>
    </xdr:from>
    <xdr:ext cx="534377" cy="259045"/>
    <xdr:sp macro="" textlink="">
      <xdr:nvSpPr>
        <xdr:cNvPr id="735" name="投資及び出資金該当値テキスト"/>
        <xdr:cNvSpPr txBox="1"/>
      </xdr:nvSpPr>
      <xdr:spPr>
        <a:xfrm>
          <a:off x="22212300" y="577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14,884</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80168</xdr:rowOff>
    </xdr:from>
    <xdr:to>
      <xdr:col>31</xdr:col>
      <xdr:colOff>85725</xdr:colOff>
      <xdr:row>35</xdr:row>
      <xdr:rowOff>10318</xdr:rowOff>
    </xdr:to>
    <xdr:sp macro="" textlink="">
      <xdr:nvSpPr>
        <xdr:cNvPr id="736" name="円/楕円 735"/>
        <xdr:cNvSpPr/>
      </xdr:nvSpPr>
      <xdr:spPr>
        <a:xfrm>
          <a:off x="21272500" y="59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26845</xdr:rowOff>
    </xdr:from>
    <xdr:ext cx="534377" cy="259045"/>
    <xdr:sp macro="" textlink="">
      <xdr:nvSpPr>
        <xdr:cNvPr id="737" name="テキスト ボックス 736"/>
        <xdr:cNvSpPr txBox="1"/>
      </xdr:nvSpPr>
      <xdr:spPr>
        <a:xfrm>
          <a:off x="21056111" y="568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15,191</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100696</xdr:rowOff>
    </xdr:from>
    <xdr:to>
      <xdr:col>29</xdr:col>
      <xdr:colOff>568325</xdr:colOff>
      <xdr:row>35</xdr:row>
      <xdr:rowOff>30846</xdr:rowOff>
    </xdr:to>
    <xdr:sp macro="" textlink="">
      <xdr:nvSpPr>
        <xdr:cNvPr id="738" name="円/楕円 737"/>
        <xdr:cNvSpPr/>
      </xdr:nvSpPr>
      <xdr:spPr>
        <a:xfrm>
          <a:off x="20383500" y="59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47373</xdr:rowOff>
    </xdr:from>
    <xdr:ext cx="534377" cy="259045"/>
    <xdr:sp macro="" textlink="">
      <xdr:nvSpPr>
        <xdr:cNvPr id="739" name="テキスト ボックス 738"/>
        <xdr:cNvSpPr txBox="1"/>
      </xdr:nvSpPr>
      <xdr:spPr>
        <a:xfrm>
          <a:off x="20167111" y="57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14,742</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30653</xdr:rowOff>
    </xdr:from>
    <xdr:to>
      <xdr:col>28</xdr:col>
      <xdr:colOff>365125</xdr:colOff>
      <xdr:row>34</xdr:row>
      <xdr:rowOff>132253</xdr:rowOff>
    </xdr:to>
    <xdr:sp macro="" textlink="">
      <xdr:nvSpPr>
        <xdr:cNvPr id="740" name="円/楕円 739"/>
        <xdr:cNvSpPr/>
      </xdr:nvSpPr>
      <xdr:spPr>
        <a:xfrm>
          <a:off x="19494500" y="585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148780</xdr:rowOff>
    </xdr:from>
    <xdr:ext cx="534377" cy="259045"/>
    <xdr:sp macro="" textlink="">
      <xdr:nvSpPr>
        <xdr:cNvPr id="741" name="テキスト ボックス 740"/>
        <xdr:cNvSpPr txBox="1"/>
      </xdr:nvSpPr>
      <xdr:spPr>
        <a:xfrm>
          <a:off x="19278111" y="563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16,274</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23292</xdr:rowOff>
    </xdr:from>
    <xdr:to>
      <xdr:col>27</xdr:col>
      <xdr:colOff>161925</xdr:colOff>
      <xdr:row>34</xdr:row>
      <xdr:rowOff>124892</xdr:rowOff>
    </xdr:to>
    <xdr:sp macro="" textlink="">
      <xdr:nvSpPr>
        <xdr:cNvPr id="742" name="円/楕円 741"/>
        <xdr:cNvSpPr/>
      </xdr:nvSpPr>
      <xdr:spPr>
        <a:xfrm>
          <a:off x="18605500" y="58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32</xdr:row>
      <xdr:rowOff>141419</xdr:rowOff>
    </xdr:from>
    <xdr:ext cx="534377" cy="259045"/>
    <xdr:sp macro="" textlink="">
      <xdr:nvSpPr>
        <xdr:cNvPr id="743" name="テキスト ボックス 742"/>
        <xdr:cNvSpPr txBox="1"/>
      </xdr:nvSpPr>
      <xdr:spPr>
        <a:xfrm>
          <a:off x="18389111" y="56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162007</xdr:rowOff>
    </xdr:from>
    <xdr:to>
      <xdr:col>32</xdr:col>
      <xdr:colOff>187325</xdr:colOff>
      <xdr:row>57</xdr:row>
      <xdr:rowOff>2578</xdr:rowOff>
    </xdr:to>
    <xdr:cxnSp macro="">
      <xdr:nvCxnSpPr>
        <xdr:cNvPr id="772" name="直線コネクタ 771"/>
        <xdr:cNvCxnSpPr/>
      </xdr:nvCxnSpPr>
      <xdr:spPr>
        <a:xfrm flipV="1">
          <a:off x="21323300" y="9763207"/>
          <a:ext cx="8382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73"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132061</xdr:rowOff>
    </xdr:from>
    <xdr:to>
      <xdr:col>31</xdr:col>
      <xdr:colOff>34925</xdr:colOff>
      <xdr:row>57</xdr:row>
      <xdr:rowOff>2578</xdr:rowOff>
    </xdr:to>
    <xdr:cxnSp macro="">
      <xdr:nvCxnSpPr>
        <xdr:cNvPr id="775" name="直線コネクタ 774"/>
        <xdr:cNvCxnSpPr/>
      </xdr:nvCxnSpPr>
      <xdr:spPr>
        <a:xfrm>
          <a:off x="20434300" y="9561811"/>
          <a:ext cx="889000" cy="21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72644</xdr:rowOff>
    </xdr:from>
    <xdr:to>
      <xdr:col>29</xdr:col>
      <xdr:colOff>517525</xdr:colOff>
      <xdr:row>55</xdr:row>
      <xdr:rowOff>132061</xdr:rowOff>
    </xdr:to>
    <xdr:cxnSp macro="">
      <xdr:nvCxnSpPr>
        <xdr:cNvPr id="778" name="直線コネクタ 777"/>
        <xdr:cNvCxnSpPr/>
      </xdr:nvCxnSpPr>
      <xdr:spPr>
        <a:xfrm>
          <a:off x="19545300" y="9502394"/>
          <a:ext cx="889000" cy="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72644</xdr:rowOff>
    </xdr:from>
    <xdr:to>
      <xdr:col>28</xdr:col>
      <xdr:colOff>314325</xdr:colOff>
      <xdr:row>55</xdr:row>
      <xdr:rowOff>76111</xdr:rowOff>
    </xdr:to>
    <xdr:cxnSp macro="">
      <xdr:nvCxnSpPr>
        <xdr:cNvPr id="781" name="直線コネクタ 780"/>
        <xdr:cNvCxnSpPr/>
      </xdr:nvCxnSpPr>
      <xdr:spPr>
        <a:xfrm flipV="1">
          <a:off x="18656300" y="9502394"/>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111207</xdr:rowOff>
    </xdr:from>
    <xdr:to>
      <xdr:col>32</xdr:col>
      <xdr:colOff>238125</xdr:colOff>
      <xdr:row>57</xdr:row>
      <xdr:rowOff>41357</xdr:rowOff>
    </xdr:to>
    <xdr:sp macro="" textlink="">
      <xdr:nvSpPr>
        <xdr:cNvPr id="791" name="円/楕円 790"/>
        <xdr:cNvSpPr/>
      </xdr:nvSpPr>
      <xdr:spPr>
        <a:xfrm>
          <a:off x="22110700" y="97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134084</xdr:rowOff>
    </xdr:from>
    <xdr:ext cx="534377" cy="259045"/>
    <xdr:sp macro="" textlink="">
      <xdr:nvSpPr>
        <xdr:cNvPr id="792" name="貸付金該当値テキスト"/>
        <xdr:cNvSpPr txBox="1"/>
      </xdr:nvSpPr>
      <xdr:spPr>
        <a:xfrm>
          <a:off x="22212300" y="95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20,829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123228</xdr:rowOff>
    </xdr:from>
    <xdr:to>
      <xdr:col>31</xdr:col>
      <xdr:colOff>85725</xdr:colOff>
      <xdr:row>57</xdr:row>
      <xdr:rowOff>53378</xdr:rowOff>
    </xdr:to>
    <xdr:sp macro="" textlink="">
      <xdr:nvSpPr>
        <xdr:cNvPr id="793" name="円/楕円 792"/>
        <xdr:cNvSpPr/>
      </xdr:nvSpPr>
      <xdr:spPr>
        <a:xfrm>
          <a:off x="21272500" y="972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69905</xdr:rowOff>
    </xdr:from>
    <xdr:ext cx="534377" cy="259045"/>
    <xdr:sp macro="" textlink="">
      <xdr:nvSpPr>
        <xdr:cNvPr id="794" name="テキスト ボックス 793"/>
        <xdr:cNvSpPr txBox="1"/>
      </xdr:nvSpPr>
      <xdr:spPr>
        <a:xfrm>
          <a:off x="21056111" y="94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20,198</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81261</xdr:rowOff>
    </xdr:from>
    <xdr:to>
      <xdr:col>29</xdr:col>
      <xdr:colOff>568325</xdr:colOff>
      <xdr:row>56</xdr:row>
      <xdr:rowOff>11411</xdr:rowOff>
    </xdr:to>
    <xdr:sp macro="" textlink="">
      <xdr:nvSpPr>
        <xdr:cNvPr id="795" name="円/楕円 794"/>
        <xdr:cNvSpPr/>
      </xdr:nvSpPr>
      <xdr:spPr>
        <a:xfrm>
          <a:off x="20383500" y="95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27938</xdr:rowOff>
    </xdr:from>
    <xdr:ext cx="534377" cy="259045"/>
    <xdr:sp macro="" textlink="">
      <xdr:nvSpPr>
        <xdr:cNvPr id="796" name="テキスト ボックス 795"/>
        <xdr:cNvSpPr txBox="1"/>
      </xdr:nvSpPr>
      <xdr:spPr>
        <a:xfrm>
          <a:off x="20167111" y="92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31,401</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21844</xdr:rowOff>
    </xdr:from>
    <xdr:to>
      <xdr:col>28</xdr:col>
      <xdr:colOff>365125</xdr:colOff>
      <xdr:row>55</xdr:row>
      <xdr:rowOff>123444</xdr:rowOff>
    </xdr:to>
    <xdr:sp macro="" textlink="">
      <xdr:nvSpPr>
        <xdr:cNvPr id="797" name="円/楕円 796"/>
        <xdr:cNvSpPr/>
      </xdr:nvSpPr>
      <xdr:spPr>
        <a:xfrm>
          <a:off x="19494500" y="94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139971</xdr:rowOff>
    </xdr:from>
    <xdr:ext cx="534377" cy="259045"/>
    <xdr:sp macro="" textlink="">
      <xdr:nvSpPr>
        <xdr:cNvPr id="798" name="テキスト ボックス 797"/>
        <xdr:cNvSpPr txBox="1"/>
      </xdr:nvSpPr>
      <xdr:spPr>
        <a:xfrm>
          <a:off x="19278111" y="922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25311</xdr:rowOff>
    </xdr:from>
    <xdr:to>
      <xdr:col>27</xdr:col>
      <xdr:colOff>161925</xdr:colOff>
      <xdr:row>55</xdr:row>
      <xdr:rowOff>126911</xdr:rowOff>
    </xdr:to>
    <xdr:sp macro="" textlink="">
      <xdr:nvSpPr>
        <xdr:cNvPr id="799" name="円/楕円 798"/>
        <xdr:cNvSpPr/>
      </xdr:nvSpPr>
      <xdr:spPr>
        <a:xfrm>
          <a:off x="18605500" y="94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143438</xdr:rowOff>
    </xdr:from>
    <xdr:ext cx="534377" cy="259045"/>
    <xdr:sp macro="" textlink="">
      <xdr:nvSpPr>
        <xdr:cNvPr id="800" name="テキスト ボックス 799"/>
        <xdr:cNvSpPr txBox="1"/>
      </xdr:nvSpPr>
      <xdr:spPr>
        <a:xfrm>
          <a:off x="18389111" y="92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10922</xdr:rowOff>
    </xdr:from>
    <xdr:to>
      <xdr:col>32</xdr:col>
      <xdr:colOff>187325</xdr:colOff>
      <xdr:row>74</xdr:row>
      <xdr:rowOff>31020</xdr:rowOff>
    </xdr:to>
    <xdr:cxnSp macro="">
      <xdr:nvCxnSpPr>
        <xdr:cNvPr id="830" name="直線コネクタ 829"/>
        <xdr:cNvCxnSpPr/>
      </xdr:nvCxnSpPr>
      <xdr:spPr>
        <a:xfrm>
          <a:off x="21323300" y="12698222"/>
          <a:ext cx="8382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10922</xdr:rowOff>
    </xdr:from>
    <xdr:to>
      <xdr:col>31</xdr:col>
      <xdr:colOff>34925</xdr:colOff>
      <xdr:row>74</xdr:row>
      <xdr:rowOff>163874</xdr:rowOff>
    </xdr:to>
    <xdr:cxnSp macro="">
      <xdr:nvCxnSpPr>
        <xdr:cNvPr id="833" name="直線コネクタ 832"/>
        <xdr:cNvCxnSpPr/>
      </xdr:nvCxnSpPr>
      <xdr:spPr>
        <a:xfrm flipV="1">
          <a:off x="20434300" y="12698222"/>
          <a:ext cx="889000" cy="1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146996</xdr:rowOff>
    </xdr:from>
    <xdr:to>
      <xdr:col>29</xdr:col>
      <xdr:colOff>517525</xdr:colOff>
      <xdr:row>74</xdr:row>
      <xdr:rowOff>163874</xdr:rowOff>
    </xdr:to>
    <xdr:cxnSp macro="">
      <xdr:nvCxnSpPr>
        <xdr:cNvPr id="836" name="直線コネクタ 835"/>
        <xdr:cNvCxnSpPr/>
      </xdr:nvCxnSpPr>
      <xdr:spPr>
        <a:xfrm>
          <a:off x="19545300" y="12834296"/>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146996</xdr:rowOff>
    </xdr:from>
    <xdr:to>
      <xdr:col>28</xdr:col>
      <xdr:colOff>314325</xdr:colOff>
      <xdr:row>74</xdr:row>
      <xdr:rowOff>158997</xdr:rowOff>
    </xdr:to>
    <xdr:cxnSp macro="">
      <xdr:nvCxnSpPr>
        <xdr:cNvPr id="839" name="直線コネクタ 838"/>
        <xdr:cNvCxnSpPr/>
      </xdr:nvCxnSpPr>
      <xdr:spPr>
        <a:xfrm flipV="1">
          <a:off x="18656300" y="12834296"/>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151670</xdr:rowOff>
    </xdr:from>
    <xdr:to>
      <xdr:col>32</xdr:col>
      <xdr:colOff>238125</xdr:colOff>
      <xdr:row>74</xdr:row>
      <xdr:rowOff>81820</xdr:rowOff>
    </xdr:to>
    <xdr:sp macro="" textlink="">
      <xdr:nvSpPr>
        <xdr:cNvPr id="849" name="円/楕円 848"/>
        <xdr:cNvSpPr/>
      </xdr:nvSpPr>
      <xdr:spPr>
        <a:xfrm>
          <a:off x="22110700" y="126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3097</xdr:rowOff>
    </xdr:from>
    <xdr:ext cx="534377" cy="259045"/>
    <xdr:sp macro="" textlink="">
      <xdr:nvSpPr>
        <xdr:cNvPr id="850" name="繰出金該当値テキスト"/>
        <xdr:cNvSpPr txBox="1"/>
      </xdr:nvSpPr>
      <xdr:spPr>
        <a:xfrm>
          <a:off x="22212300" y="1251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131572</xdr:rowOff>
    </xdr:from>
    <xdr:to>
      <xdr:col>31</xdr:col>
      <xdr:colOff>85725</xdr:colOff>
      <xdr:row>74</xdr:row>
      <xdr:rowOff>61722</xdr:rowOff>
    </xdr:to>
    <xdr:sp macro="" textlink="">
      <xdr:nvSpPr>
        <xdr:cNvPr id="851" name="円/楕円 850"/>
        <xdr:cNvSpPr/>
      </xdr:nvSpPr>
      <xdr:spPr>
        <a:xfrm>
          <a:off x="21272500" y="126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78249</xdr:rowOff>
    </xdr:from>
    <xdr:ext cx="534377" cy="259045"/>
    <xdr:sp macro="" textlink="">
      <xdr:nvSpPr>
        <xdr:cNvPr id="852" name="テキスト ボックス 851"/>
        <xdr:cNvSpPr txBox="1"/>
      </xdr:nvSpPr>
      <xdr:spPr>
        <a:xfrm>
          <a:off x="21056111" y="1242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113074</xdr:rowOff>
    </xdr:from>
    <xdr:to>
      <xdr:col>29</xdr:col>
      <xdr:colOff>568325</xdr:colOff>
      <xdr:row>75</xdr:row>
      <xdr:rowOff>43224</xdr:rowOff>
    </xdr:to>
    <xdr:sp macro="" textlink="">
      <xdr:nvSpPr>
        <xdr:cNvPr id="853" name="円/楕円 852"/>
        <xdr:cNvSpPr/>
      </xdr:nvSpPr>
      <xdr:spPr>
        <a:xfrm>
          <a:off x="20383500" y="128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59751</xdr:rowOff>
    </xdr:from>
    <xdr:ext cx="534377" cy="259045"/>
    <xdr:sp macro="" textlink="">
      <xdr:nvSpPr>
        <xdr:cNvPr id="854" name="テキスト ボックス 853"/>
        <xdr:cNvSpPr txBox="1"/>
      </xdr:nvSpPr>
      <xdr:spPr>
        <a:xfrm>
          <a:off x="20167111" y="125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96196</xdr:rowOff>
    </xdr:from>
    <xdr:to>
      <xdr:col>28</xdr:col>
      <xdr:colOff>365125</xdr:colOff>
      <xdr:row>75</xdr:row>
      <xdr:rowOff>26346</xdr:rowOff>
    </xdr:to>
    <xdr:sp macro="" textlink="">
      <xdr:nvSpPr>
        <xdr:cNvPr id="855" name="円/楕円 854"/>
        <xdr:cNvSpPr/>
      </xdr:nvSpPr>
      <xdr:spPr>
        <a:xfrm>
          <a:off x="19494500" y="127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42873</xdr:rowOff>
    </xdr:from>
    <xdr:ext cx="534377" cy="259045"/>
    <xdr:sp macro="" textlink="">
      <xdr:nvSpPr>
        <xdr:cNvPr id="856" name="テキスト ボックス 855"/>
        <xdr:cNvSpPr txBox="1"/>
      </xdr:nvSpPr>
      <xdr:spPr>
        <a:xfrm>
          <a:off x="19278111" y="1255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108197</xdr:rowOff>
    </xdr:from>
    <xdr:to>
      <xdr:col>27</xdr:col>
      <xdr:colOff>161925</xdr:colOff>
      <xdr:row>75</xdr:row>
      <xdr:rowOff>38347</xdr:rowOff>
    </xdr:to>
    <xdr:sp macro="" textlink="">
      <xdr:nvSpPr>
        <xdr:cNvPr id="857" name="円/楕円 856"/>
        <xdr:cNvSpPr/>
      </xdr:nvSpPr>
      <xdr:spPr>
        <a:xfrm>
          <a:off x="18605500" y="127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54874</xdr:rowOff>
    </xdr:from>
    <xdr:ext cx="534377" cy="259045"/>
    <xdr:sp macro="" textlink="">
      <xdr:nvSpPr>
        <xdr:cNvPr id="858" name="テキスト ボックス 857"/>
        <xdr:cNvSpPr txBox="1"/>
      </xdr:nvSpPr>
      <xdr:spPr>
        <a:xfrm>
          <a:off x="18389111" y="125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823,619</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補助費は住民一人当たり</a:t>
          </a:r>
          <a:r>
            <a:rPr kumimoji="1" lang="en-US" altLang="ja-JP" sz="1300">
              <a:latin typeface="ＭＳ Ｐゴシック"/>
            </a:rPr>
            <a:t>159,823</a:t>
          </a:r>
          <a:r>
            <a:rPr kumimoji="1" lang="ja-JP" altLang="en-US" sz="1300">
              <a:latin typeface="ＭＳ Ｐゴシック"/>
            </a:rPr>
            <a:t>円と最大構成項目となっており、類似団体と比較しても一人当たりコストが高い状況となっている。</a:t>
          </a:r>
          <a:endParaRPr kumimoji="1" lang="en-US" altLang="ja-JP" sz="1300">
            <a:latin typeface="ＭＳ Ｐゴシック"/>
          </a:endParaRPr>
        </a:p>
        <a:p>
          <a:r>
            <a:rPr kumimoji="1" lang="ja-JP" altLang="en-US" sz="1300">
              <a:latin typeface="ＭＳ Ｐゴシック"/>
            </a:rPr>
            <a:t>これは、病院事業の不良債務を抑制するための支援金や多面的機能支払交付金の増大によるものである。</a:t>
          </a:r>
          <a:endParaRPr kumimoji="1" lang="en-US" altLang="ja-JP" sz="1300">
            <a:latin typeface="ＭＳ Ｐゴシック"/>
          </a:endParaRPr>
        </a:p>
        <a:p>
          <a:pPr rtl="0"/>
          <a:r>
            <a:rPr lang="ja-JP" altLang="en-US" sz="1200">
              <a:solidFill>
                <a:schemeClr val="dk1"/>
              </a:solidFill>
              <a:latin typeface="+mn-lt"/>
              <a:ea typeface="+mn-ea"/>
              <a:cs typeface="+mn-cs"/>
            </a:rPr>
            <a:t>引き続き事務事業の見直しにより、不適当な補助金等は見直しや廃止を行っていく。</a:t>
          </a:r>
        </a:p>
        <a:p>
          <a:pPr rtl="0"/>
          <a:endParaRPr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北海道深川市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21,911
21,847
529.42
18,269,592
18,046,321
223,044
9,738,695
22,959,298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128.3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160465</xdr:rowOff>
    </xdr:from>
    <xdr:to>
      <xdr:col>6</xdr:col>
      <xdr:colOff>511175</xdr:colOff>
      <xdr:row>33</xdr:row>
      <xdr:rowOff>58166</xdr:rowOff>
    </xdr:to>
    <xdr:cxnSp macro="">
      <xdr:nvCxnSpPr>
        <xdr:cNvPr id="61" name="直線コネクタ 60"/>
        <xdr:cNvCxnSpPr/>
      </xdr:nvCxnSpPr>
      <xdr:spPr>
        <a:xfrm flipV="1">
          <a:off x="3797300" y="5646865"/>
          <a:ext cx="8382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58166</xdr:rowOff>
    </xdr:from>
    <xdr:to>
      <xdr:col>5</xdr:col>
      <xdr:colOff>358775</xdr:colOff>
      <xdr:row>33</xdr:row>
      <xdr:rowOff>77026</xdr:rowOff>
    </xdr:to>
    <xdr:cxnSp macro="">
      <xdr:nvCxnSpPr>
        <xdr:cNvPr id="64" name="直線コネクタ 63"/>
        <xdr:cNvCxnSpPr/>
      </xdr:nvCxnSpPr>
      <xdr:spPr>
        <a:xfrm flipV="1">
          <a:off x="2908300" y="5716016"/>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77026</xdr:rowOff>
    </xdr:from>
    <xdr:to>
      <xdr:col>4</xdr:col>
      <xdr:colOff>155575</xdr:colOff>
      <xdr:row>33</xdr:row>
      <xdr:rowOff>94933</xdr:rowOff>
    </xdr:to>
    <xdr:cxnSp macro="">
      <xdr:nvCxnSpPr>
        <xdr:cNvPr id="67" name="直線コネクタ 66"/>
        <xdr:cNvCxnSpPr/>
      </xdr:nvCxnSpPr>
      <xdr:spPr>
        <a:xfrm flipV="1">
          <a:off x="2019300" y="573487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165608</xdr:rowOff>
    </xdr:from>
    <xdr:to>
      <xdr:col>2</xdr:col>
      <xdr:colOff>638175</xdr:colOff>
      <xdr:row>33</xdr:row>
      <xdr:rowOff>94933</xdr:rowOff>
    </xdr:to>
    <xdr:cxnSp macro="">
      <xdr:nvCxnSpPr>
        <xdr:cNvPr id="70" name="直線コネクタ 69"/>
        <xdr:cNvCxnSpPr/>
      </xdr:nvCxnSpPr>
      <xdr:spPr>
        <a:xfrm>
          <a:off x="1130300" y="5652008"/>
          <a:ext cx="8890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109665</xdr:rowOff>
    </xdr:from>
    <xdr:to>
      <xdr:col>6</xdr:col>
      <xdr:colOff>561975</xdr:colOff>
      <xdr:row>33</xdr:row>
      <xdr:rowOff>39815</xdr:rowOff>
    </xdr:to>
    <xdr:sp macro="" textlink="">
      <xdr:nvSpPr>
        <xdr:cNvPr id="80" name="円/楕円 79"/>
        <xdr:cNvSpPr/>
      </xdr:nvSpPr>
      <xdr:spPr>
        <a:xfrm>
          <a:off x="4584700" y="55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132542</xdr:rowOff>
    </xdr:from>
    <xdr:ext cx="469744" cy="259045"/>
    <xdr:sp macro="" textlink="">
      <xdr:nvSpPr>
        <xdr:cNvPr id="81" name="議会費該当値テキスト"/>
        <xdr:cNvSpPr txBox="1"/>
      </xdr:nvSpPr>
      <xdr:spPr>
        <a:xfrm>
          <a:off x="4686300" y="544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7366</xdr:rowOff>
    </xdr:from>
    <xdr:to>
      <xdr:col>5</xdr:col>
      <xdr:colOff>409575</xdr:colOff>
      <xdr:row>33</xdr:row>
      <xdr:rowOff>108966</xdr:rowOff>
    </xdr:to>
    <xdr:sp macro="" textlink="">
      <xdr:nvSpPr>
        <xdr:cNvPr id="82" name="円/楕円 81"/>
        <xdr:cNvSpPr/>
      </xdr:nvSpPr>
      <xdr:spPr>
        <a:xfrm>
          <a:off x="3746500" y="56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125493</xdr:rowOff>
    </xdr:from>
    <xdr:ext cx="469744" cy="259045"/>
    <xdr:sp macro="" textlink="">
      <xdr:nvSpPr>
        <xdr:cNvPr id="83" name="テキスト ボックス 82"/>
        <xdr:cNvSpPr txBox="1"/>
      </xdr:nvSpPr>
      <xdr:spPr>
        <a:xfrm>
          <a:off x="3562427" y="54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26226</xdr:rowOff>
    </xdr:from>
    <xdr:to>
      <xdr:col>4</xdr:col>
      <xdr:colOff>206375</xdr:colOff>
      <xdr:row>33</xdr:row>
      <xdr:rowOff>127826</xdr:rowOff>
    </xdr:to>
    <xdr:sp macro="" textlink="">
      <xdr:nvSpPr>
        <xdr:cNvPr id="84" name="円/楕円 83"/>
        <xdr:cNvSpPr/>
      </xdr:nvSpPr>
      <xdr:spPr>
        <a:xfrm>
          <a:off x="2857500" y="56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144353</xdr:rowOff>
    </xdr:from>
    <xdr:ext cx="469744" cy="259045"/>
    <xdr:sp macro="" textlink="">
      <xdr:nvSpPr>
        <xdr:cNvPr id="85" name="テキスト ボックス 84"/>
        <xdr:cNvSpPr txBox="1"/>
      </xdr:nvSpPr>
      <xdr:spPr>
        <a:xfrm>
          <a:off x="2673427" y="545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44133</xdr:rowOff>
    </xdr:from>
    <xdr:to>
      <xdr:col>3</xdr:col>
      <xdr:colOff>3175</xdr:colOff>
      <xdr:row>33</xdr:row>
      <xdr:rowOff>145733</xdr:rowOff>
    </xdr:to>
    <xdr:sp macro="" textlink="">
      <xdr:nvSpPr>
        <xdr:cNvPr id="86" name="円/楕円 85"/>
        <xdr:cNvSpPr/>
      </xdr:nvSpPr>
      <xdr:spPr>
        <a:xfrm>
          <a:off x="1968500" y="57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162260</xdr:rowOff>
    </xdr:from>
    <xdr:ext cx="469744" cy="259045"/>
    <xdr:sp macro="" textlink="">
      <xdr:nvSpPr>
        <xdr:cNvPr id="87" name="テキスト ボックス 86"/>
        <xdr:cNvSpPr txBox="1"/>
      </xdr:nvSpPr>
      <xdr:spPr>
        <a:xfrm>
          <a:off x="1784427" y="547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114808</xdr:rowOff>
    </xdr:from>
    <xdr:to>
      <xdr:col>1</xdr:col>
      <xdr:colOff>485775</xdr:colOff>
      <xdr:row>33</xdr:row>
      <xdr:rowOff>44958</xdr:rowOff>
    </xdr:to>
    <xdr:sp macro="" textlink="">
      <xdr:nvSpPr>
        <xdr:cNvPr id="88" name="円/楕円 87"/>
        <xdr:cNvSpPr/>
      </xdr:nvSpPr>
      <xdr:spPr>
        <a:xfrm>
          <a:off x="1079500" y="56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61485</xdr:rowOff>
    </xdr:from>
    <xdr:ext cx="469744" cy="259045"/>
    <xdr:sp macro="" textlink="">
      <xdr:nvSpPr>
        <xdr:cNvPr id="89" name="テキスト ボックス 88"/>
        <xdr:cNvSpPr txBox="1"/>
      </xdr:nvSpPr>
      <xdr:spPr>
        <a:xfrm>
          <a:off x="895427" y="537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72651</xdr:rowOff>
    </xdr:from>
    <xdr:to>
      <xdr:col>6</xdr:col>
      <xdr:colOff>511175</xdr:colOff>
      <xdr:row>58</xdr:row>
      <xdr:rowOff>91317</xdr:rowOff>
    </xdr:to>
    <xdr:cxnSp macro="">
      <xdr:nvCxnSpPr>
        <xdr:cNvPr id="118" name="直線コネクタ 117"/>
        <xdr:cNvCxnSpPr/>
      </xdr:nvCxnSpPr>
      <xdr:spPr>
        <a:xfrm flipV="1">
          <a:off x="3797300" y="10016751"/>
          <a:ext cx="838200" cy="1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73154</xdr:rowOff>
    </xdr:from>
    <xdr:to>
      <xdr:col>5</xdr:col>
      <xdr:colOff>358775</xdr:colOff>
      <xdr:row>58</xdr:row>
      <xdr:rowOff>91317</xdr:rowOff>
    </xdr:to>
    <xdr:cxnSp macro="">
      <xdr:nvCxnSpPr>
        <xdr:cNvPr id="121" name="直線コネクタ 120"/>
        <xdr:cNvCxnSpPr/>
      </xdr:nvCxnSpPr>
      <xdr:spPr>
        <a:xfrm>
          <a:off x="2908300" y="10017254"/>
          <a:ext cx="889000" cy="1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73154</xdr:rowOff>
    </xdr:from>
    <xdr:to>
      <xdr:col>4</xdr:col>
      <xdr:colOff>155575</xdr:colOff>
      <xdr:row>58</xdr:row>
      <xdr:rowOff>78888</xdr:rowOff>
    </xdr:to>
    <xdr:cxnSp macro="">
      <xdr:nvCxnSpPr>
        <xdr:cNvPr id="124" name="直線コネクタ 123"/>
        <xdr:cNvCxnSpPr/>
      </xdr:nvCxnSpPr>
      <xdr:spPr>
        <a:xfrm flipV="1">
          <a:off x="2019300" y="10017254"/>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76902</xdr:rowOff>
    </xdr:from>
    <xdr:to>
      <xdr:col>2</xdr:col>
      <xdr:colOff>638175</xdr:colOff>
      <xdr:row>58</xdr:row>
      <xdr:rowOff>78888</xdr:rowOff>
    </xdr:to>
    <xdr:cxnSp macro="">
      <xdr:nvCxnSpPr>
        <xdr:cNvPr id="127" name="直線コネクタ 126"/>
        <xdr:cNvCxnSpPr/>
      </xdr:nvCxnSpPr>
      <xdr:spPr>
        <a:xfrm>
          <a:off x="1130300" y="10021002"/>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21851</xdr:rowOff>
    </xdr:from>
    <xdr:to>
      <xdr:col>6</xdr:col>
      <xdr:colOff>561975</xdr:colOff>
      <xdr:row>58</xdr:row>
      <xdr:rowOff>123451</xdr:rowOff>
    </xdr:to>
    <xdr:sp macro="" textlink="">
      <xdr:nvSpPr>
        <xdr:cNvPr id="137" name="円/楕円 136"/>
        <xdr:cNvSpPr/>
      </xdr:nvSpPr>
      <xdr:spPr>
        <a:xfrm>
          <a:off x="4584700" y="99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157762</xdr:rowOff>
    </xdr:from>
    <xdr:ext cx="534377" cy="259045"/>
    <xdr:sp macro="" textlink="">
      <xdr:nvSpPr>
        <xdr:cNvPr id="138" name="総務費該当値テキスト"/>
        <xdr:cNvSpPr txBox="1"/>
      </xdr:nvSpPr>
      <xdr:spPr>
        <a:xfrm>
          <a:off x="4686300" y="99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40517</xdr:rowOff>
    </xdr:from>
    <xdr:to>
      <xdr:col>5</xdr:col>
      <xdr:colOff>409575</xdr:colOff>
      <xdr:row>58</xdr:row>
      <xdr:rowOff>142117</xdr:rowOff>
    </xdr:to>
    <xdr:sp macro="" textlink="">
      <xdr:nvSpPr>
        <xdr:cNvPr id="139" name="円/楕円 138"/>
        <xdr:cNvSpPr/>
      </xdr:nvSpPr>
      <xdr:spPr>
        <a:xfrm>
          <a:off x="3746500" y="99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133244</xdr:rowOff>
    </xdr:from>
    <xdr:ext cx="534377" cy="259045"/>
    <xdr:sp macro="" textlink="">
      <xdr:nvSpPr>
        <xdr:cNvPr id="140" name="テキスト ボックス 139"/>
        <xdr:cNvSpPr txBox="1"/>
      </xdr:nvSpPr>
      <xdr:spPr>
        <a:xfrm>
          <a:off x="3530111" y="1007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22354</xdr:rowOff>
    </xdr:from>
    <xdr:to>
      <xdr:col>4</xdr:col>
      <xdr:colOff>206375</xdr:colOff>
      <xdr:row>58</xdr:row>
      <xdr:rowOff>123954</xdr:rowOff>
    </xdr:to>
    <xdr:sp macro="" textlink="">
      <xdr:nvSpPr>
        <xdr:cNvPr id="141" name="円/楕円 140"/>
        <xdr:cNvSpPr/>
      </xdr:nvSpPr>
      <xdr:spPr>
        <a:xfrm>
          <a:off x="2857500" y="99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115081</xdr:rowOff>
    </xdr:from>
    <xdr:ext cx="534377" cy="259045"/>
    <xdr:sp macro="" textlink="">
      <xdr:nvSpPr>
        <xdr:cNvPr id="142" name="テキスト ボックス 141"/>
        <xdr:cNvSpPr txBox="1"/>
      </xdr:nvSpPr>
      <xdr:spPr>
        <a:xfrm>
          <a:off x="2641111" y="100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28088</xdr:rowOff>
    </xdr:from>
    <xdr:to>
      <xdr:col>3</xdr:col>
      <xdr:colOff>3175</xdr:colOff>
      <xdr:row>58</xdr:row>
      <xdr:rowOff>129688</xdr:rowOff>
    </xdr:to>
    <xdr:sp macro="" textlink="">
      <xdr:nvSpPr>
        <xdr:cNvPr id="143" name="円/楕円 142"/>
        <xdr:cNvSpPr/>
      </xdr:nvSpPr>
      <xdr:spPr>
        <a:xfrm>
          <a:off x="1968500" y="99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120815</xdr:rowOff>
    </xdr:from>
    <xdr:ext cx="534377" cy="259045"/>
    <xdr:sp macro="" textlink="">
      <xdr:nvSpPr>
        <xdr:cNvPr id="144" name="テキスト ボックス 143"/>
        <xdr:cNvSpPr txBox="1"/>
      </xdr:nvSpPr>
      <xdr:spPr>
        <a:xfrm>
          <a:off x="1752111" y="100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26102</xdr:rowOff>
    </xdr:from>
    <xdr:to>
      <xdr:col>1</xdr:col>
      <xdr:colOff>485775</xdr:colOff>
      <xdr:row>58</xdr:row>
      <xdr:rowOff>127702</xdr:rowOff>
    </xdr:to>
    <xdr:sp macro="" textlink="">
      <xdr:nvSpPr>
        <xdr:cNvPr id="145" name="円/楕円 144"/>
        <xdr:cNvSpPr/>
      </xdr:nvSpPr>
      <xdr:spPr>
        <a:xfrm>
          <a:off x="1079500" y="997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118829</xdr:rowOff>
    </xdr:from>
    <xdr:ext cx="534377" cy="259045"/>
    <xdr:sp macro="" textlink="">
      <xdr:nvSpPr>
        <xdr:cNvPr id="146" name="テキスト ボックス 145"/>
        <xdr:cNvSpPr txBox="1"/>
      </xdr:nvSpPr>
      <xdr:spPr>
        <a:xfrm>
          <a:off x="863111" y="1006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83083</xdr:rowOff>
    </xdr:from>
    <xdr:to>
      <xdr:col>6</xdr:col>
      <xdr:colOff>511175</xdr:colOff>
      <xdr:row>75</xdr:row>
      <xdr:rowOff>106042</xdr:rowOff>
    </xdr:to>
    <xdr:cxnSp macro="">
      <xdr:nvCxnSpPr>
        <xdr:cNvPr id="176" name="直線コネクタ 175"/>
        <xdr:cNvCxnSpPr/>
      </xdr:nvCxnSpPr>
      <xdr:spPr>
        <a:xfrm>
          <a:off x="3797300" y="12941833"/>
          <a:ext cx="8382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83083</xdr:rowOff>
    </xdr:from>
    <xdr:to>
      <xdr:col>5</xdr:col>
      <xdr:colOff>358775</xdr:colOff>
      <xdr:row>76</xdr:row>
      <xdr:rowOff>37576</xdr:rowOff>
    </xdr:to>
    <xdr:cxnSp macro="">
      <xdr:nvCxnSpPr>
        <xdr:cNvPr id="179" name="直線コネクタ 178"/>
        <xdr:cNvCxnSpPr/>
      </xdr:nvCxnSpPr>
      <xdr:spPr>
        <a:xfrm flipV="1">
          <a:off x="2908300" y="12941833"/>
          <a:ext cx="889000" cy="1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28074</xdr:rowOff>
    </xdr:from>
    <xdr:to>
      <xdr:col>4</xdr:col>
      <xdr:colOff>155575</xdr:colOff>
      <xdr:row>76</xdr:row>
      <xdr:rowOff>37576</xdr:rowOff>
    </xdr:to>
    <xdr:cxnSp macro="">
      <xdr:nvCxnSpPr>
        <xdr:cNvPr id="182" name="直線コネクタ 181"/>
        <xdr:cNvCxnSpPr/>
      </xdr:nvCxnSpPr>
      <xdr:spPr>
        <a:xfrm>
          <a:off x="2019300" y="13058274"/>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127287</xdr:rowOff>
    </xdr:from>
    <xdr:to>
      <xdr:col>2</xdr:col>
      <xdr:colOff>638175</xdr:colOff>
      <xdr:row>76</xdr:row>
      <xdr:rowOff>28074</xdr:rowOff>
    </xdr:to>
    <xdr:cxnSp macro="">
      <xdr:nvCxnSpPr>
        <xdr:cNvPr id="185" name="直線コネクタ 184"/>
        <xdr:cNvCxnSpPr/>
      </xdr:nvCxnSpPr>
      <xdr:spPr>
        <a:xfrm>
          <a:off x="1130300" y="12986037"/>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55242</xdr:rowOff>
    </xdr:from>
    <xdr:to>
      <xdr:col>6</xdr:col>
      <xdr:colOff>561975</xdr:colOff>
      <xdr:row>75</xdr:row>
      <xdr:rowOff>156843</xdr:rowOff>
    </xdr:to>
    <xdr:sp macro="" textlink="">
      <xdr:nvSpPr>
        <xdr:cNvPr id="195" name="円/楕円 194"/>
        <xdr:cNvSpPr/>
      </xdr:nvSpPr>
      <xdr:spPr>
        <a:xfrm>
          <a:off x="4584700" y="12913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78119</xdr:rowOff>
    </xdr:from>
    <xdr:ext cx="599010" cy="259045"/>
    <xdr:sp macro="" textlink="">
      <xdr:nvSpPr>
        <xdr:cNvPr id="196" name="民生費該当値テキスト"/>
        <xdr:cNvSpPr txBox="1"/>
      </xdr:nvSpPr>
      <xdr:spPr>
        <a:xfrm>
          <a:off x="4686300" y="1276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181,917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32283</xdr:rowOff>
    </xdr:from>
    <xdr:to>
      <xdr:col>5</xdr:col>
      <xdr:colOff>409575</xdr:colOff>
      <xdr:row>75</xdr:row>
      <xdr:rowOff>133883</xdr:rowOff>
    </xdr:to>
    <xdr:sp macro="" textlink="">
      <xdr:nvSpPr>
        <xdr:cNvPr id="197" name="円/楕円 196"/>
        <xdr:cNvSpPr/>
      </xdr:nvSpPr>
      <xdr:spPr>
        <a:xfrm>
          <a:off x="3746500" y="1289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150410</xdr:rowOff>
    </xdr:from>
    <xdr:ext cx="599010" cy="259045"/>
    <xdr:sp macro="" textlink="">
      <xdr:nvSpPr>
        <xdr:cNvPr id="198" name="テキスト ボックス 197"/>
        <xdr:cNvSpPr txBox="1"/>
      </xdr:nvSpPr>
      <xdr:spPr>
        <a:xfrm>
          <a:off x="3497794" y="126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184,930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158226</xdr:rowOff>
    </xdr:from>
    <xdr:to>
      <xdr:col>4</xdr:col>
      <xdr:colOff>206375</xdr:colOff>
      <xdr:row>76</xdr:row>
      <xdr:rowOff>88376</xdr:rowOff>
    </xdr:to>
    <xdr:sp macro="" textlink="">
      <xdr:nvSpPr>
        <xdr:cNvPr id="199" name="円/楕円 198"/>
        <xdr:cNvSpPr/>
      </xdr:nvSpPr>
      <xdr:spPr>
        <a:xfrm>
          <a:off x="2857500" y="130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104904</xdr:rowOff>
    </xdr:from>
    <xdr:ext cx="599010" cy="259045"/>
    <xdr:sp macro="" textlink="">
      <xdr:nvSpPr>
        <xdr:cNvPr id="200" name="テキスト ボックス 199"/>
        <xdr:cNvSpPr txBox="1"/>
      </xdr:nvSpPr>
      <xdr:spPr>
        <a:xfrm>
          <a:off x="2608794" y="1279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168,402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148724</xdr:rowOff>
    </xdr:from>
    <xdr:to>
      <xdr:col>3</xdr:col>
      <xdr:colOff>3175</xdr:colOff>
      <xdr:row>76</xdr:row>
      <xdr:rowOff>78874</xdr:rowOff>
    </xdr:to>
    <xdr:sp macro="" textlink="">
      <xdr:nvSpPr>
        <xdr:cNvPr id="201" name="円/楕円 200"/>
        <xdr:cNvSpPr/>
      </xdr:nvSpPr>
      <xdr:spPr>
        <a:xfrm>
          <a:off x="1968500" y="130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95401</xdr:rowOff>
    </xdr:from>
    <xdr:ext cx="599010" cy="259045"/>
    <xdr:sp macro="" textlink="">
      <xdr:nvSpPr>
        <xdr:cNvPr id="202" name="テキスト ボックス 201"/>
        <xdr:cNvSpPr txBox="1"/>
      </xdr:nvSpPr>
      <xdr:spPr>
        <a:xfrm>
          <a:off x="1719794" y="1278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169,649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76487</xdr:rowOff>
    </xdr:from>
    <xdr:to>
      <xdr:col>1</xdr:col>
      <xdr:colOff>485775</xdr:colOff>
      <xdr:row>76</xdr:row>
      <xdr:rowOff>6637</xdr:rowOff>
    </xdr:to>
    <xdr:sp macro="" textlink="">
      <xdr:nvSpPr>
        <xdr:cNvPr id="203" name="円/楕円 202"/>
        <xdr:cNvSpPr/>
      </xdr:nvSpPr>
      <xdr:spPr>
        <a:xfrm>
          <a:off x="1079500" y="129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23164</xdr:rowOff>
    </xdr:from>
    <xdr:ext cx="599010" cy="259045"/>
    <xdr:sp macro="" textlink="">
      <xdr:nvSpPr>
        <xdr:cNvPr id="204" name="テキスト ボックス 203"/>
        <xdr:cNvSpPr txBox="1"/>
      </xdr:nvSpPr>
      <xdr:spPr>
        <a:xfrm>
          <a:off x="830794" y="127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100447</xdr:rowOff>
    </xdr:from>
    <xdr:to>
      <xdr:col>6</xdr:col>
      <xdr:colOff>511175</xdr:colOff>
      <xdr:row>93</xdr:row>
      <xdr:rowOff>123992</xdr:rowOff>
    </xdr:to>
    <xdr:cxnSp macro="">
      <xdr:nvCxnSpPr>
        <xdr:cNvPr id="235" name="直線コネクタ 234"/>
        <xdr:cNvCxnSpPr/>
      </xdr:nvCxnSpPr>
      <xdr:spPr>
        <a:xfrm>
          <a:off x="3797300" y="16045297"/>
          <a:ext cx="8382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100447</xdr:rowOff>
    </xdr:from>
    <xdr:to>
      <xdr:col>5</xdr:col>
      <xdr:colOff>358775</xdr:colOff>
      <xdr:row>94</xdr:row>
      <xdr:rowOff>18563</xdr:rowOff>
    </xdr:to>
    <xdr:cxnSp macro="">
      <xdr:nvCxnSpPr>
        <xdr:cNvPr id="238" name="直線コネクタ 237"/>
        <xdr:cNvCxnSpPr/>
      </xdr:nvCxnSpPr>
      <xdr:spPr>
        <a:xfrm flipV="1">
          <a:off x="2908300" y="16045297"/>
          <a:ext cx="889000" cy="8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63598</xdr:rowOff>
    </xdr:from>
    <xdr:to>
      <xdr:col>4</xdr:col>
      <xdr:colOff>155575</xdr:colOff>
      <xdr:row>94</xdr:row>
      <xdr:rowOff>18563</xdr:rowOff>
    </xdr:to>
    <xdr:cxnSp macro="">
      <xdr:nvCxnSpPr>
        <xdr:cNvPr id="241" name="直線コネクタ 240"/>
        <xdr:cNvCxnSpPr/>
      </xdr:nvCxnSpPr>
      <xdr:spPr>
        <a:xfrm>
          <a:off x="2019300" y="16008448"/>
          <a:ext cx="889000" cy="1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63598</xdr:rowOff>
    </xdr:from>
    <xdr:to>
      <xdr:col>2</xdr:col>
      <xdr:colOff>638175</xdr:colOff>
      <xdr:row>93</xdr:row>
      <xdr:rowOff>102885</xdr:rowOff>
    </xdr:to>
    <xdr:cxnSp macro="">
      <xdr:nvCxnSpPr>
        <xdr:cNvPr id="244" name="直線コネクタ 243"/>
        <xdr:cNvCxnSpPr/>
      </xdr:nvCxnSpPr>
      <xdr:spPr>
        <a:xfrm flipV="1">
          <a:off x="1130300" y="16008448"/>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73192</xdr:rowOff>
    </xdr:from>
    <xdr:to>
      <xdr:col>6</xdr:col>
      <xdr:colOff>561975</xdr:colOff>
      <xdr:row>94</xdr:row>
      <xdr:rowOff>3342</xdr:rowOff>
    </xdr:to>
    <xdr:sp macro="" textlink="">
      <xdr:nvSpPr>
        <xdr:cNvPr id="254" name="円/楕円 253"/>
        <xdr:cNvSpPr/>
      </xdr:nvSpPr>
      <xdr:spPr>
        <a:xfrm>
          <a:off x="4584700" y="160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96069</xdr:rowOff>
    </xdr:from>
    <xdr:ext cx="534377" cy="259045"/>
    <xdr:sp macro="" textlink="">
      <xdr:nvSpPr>
        <xdr:cNvPr id="255" name="衛生費該当値テキスト"/>
        <xdr:cNvSpPr txBox="1"/>
      </xdr:nvSpPr>
      <xdr:spPr>
        <a:xfrm>
          <a:off x="4686300" y="158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92,193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49647</xdr:rowOff>
    </xdr:from>
    <xdr:to>
      <xdr:col>5</xdr:col>
      <xdr:colOff>409575</xdr:colOff>
      <xdr:row>93</xdr:row>
      <xdr:rowOff>151247</xdr:rowOff>
    </xdr:to>
    <xdr:sp macro="" textlink="">
      <xdr:nvSpPr>
        <xdr:cNvPr id="256" name="円/楕円 255"/>
        <xdr:cNvSpPr/>
      </xdr:nvSpPr>
      <xdr:spPr>
        <a:xfrm>
          <a:off x="3746500" y="159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167774</xdr:rowOff>
    </xdr:from>
    <xdr:ext cx="534377" cy="259045"/>
    <xdr:sp macro="" textlink="">
      <xdr:nvSpPr>
        <xdr:cNvPr id="257" name="テキスト ボックス 256"/>
        <xdr:cNvSpPr txBox="1"/>
      </xdr:nvSpPr>
      <xdr:spPr>
        <a:xfrm>
          <a:off x="3530111" y="157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94,356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139213</xdr:rowOff>
    </xdr:from>
    <xdr:to>
      <xdr:col>4</xdr:col>
      <xdr:colOff>206375</xdr:colOff>
      <xdr:row>94</xdr:row>
      <xdr:rowOff>69363</xdr:rowOff>
    </xdr:to>
    <xdr:sp macro="" textlink="">
      <xdr:nvSpPr>
        <xdr:cNvPr id="258" name="円/楕円 257"/>
        <xdr:cNvSpPr/>
      </xdr:nvSpPr>
      <xdr:spPr>
        <a:xfrm>
          <a:off x="2857500" y="160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85890</xdr:rowOff>
    </xdr:from>
    <xdr:ext cx="534377" cy="259045"/>
    <xdr:sp macro="" textlink="">
      <xdr:nvSpPr>
        <xdr:cNvPr id="259" name="テキスト ボックス 258"/>
        <xdr:cNvSpPr txBox="1"/>
      </xdr:nvSpPr>
      <xdr:spPr>
        <a:xfrm>
          <a:off x="2641111" y="1585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86,128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12798</xdr:rowOff>
    </xdr:from>
    <xdr:to>
      <xdr:col>3</xdr:col>
      <xdr:colOff>3175</xdr:colOff>
      <xdr:row>93</xdr:row>
      <xdr:rowOff>114398</xdr:rowOff>
    </xdr:to>
    <xdr:sp macro="" textlink="">
      <xdr:nvSpPr>
        <xdr:cNvPr id="260" name="円/楕円 259"/>
        <xdr:cNvSpPr/>
      </xdr:nvSpPr>
      <xdr:spPr>
        <a:xfrm>
          <a:off x="1968500" y="159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130925</xdr:rowOff>
    </xdr:from>
    <xdr:ext cx="534377" cy="259045"/>
    <xdr:sp macro="" textlink="">
      <xdr:nvSpPr>
        <xdr:cNvPr id="261" name="テキスト ボックス 260"/>
        <xdr:cNvSpPr txBox="1"/>
      </xdr:nvSpPr>
      <xdr:spPr>
        <a:xfrm>
          <a:off x="1752111" y="1573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52085</xdr:rowOff>
    </xdr:from>
    <xdr:to>
      <xdr:col>1</xdr:col>
      <xdr:colOff>485775</xdr:colOff>
      <xdr:row>93</xdr:row>
      <xdr:rowOff>153685</xdr:rowOff>
    </xdr:to>
    <xdr:sp macro="" textlink="">
      <xdr:nvSpPr>
        <xdr:cNvPr id="262" name="円/楕円 261"/>
        <xdr:cNvSpPr/>
      </xdr:nvSpPr>
      <xdr:spPr>
        <a:xfrm>
          <a:off x="1079500" y="1599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170212</xdr:rowOff>
    </xdr:from>
    <xdr:ext cx="534377" cy="259045"/>
    <xdr:sp macro="" textlink="">
      <xdr:nvSpPr>
        <xdr:cNvPr id="263" name="テキスト ボックス 262"/>
        <xdr:cNvSpPr txBox="1"/>
      </xdr:nvSpPr>
      <xdr:spPr>
        <a:xfrm>
          <a:off x="863111" y="1577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96393</xdr:rowOff>
    </xdr:from>
    <xdr:to>
      <xdr:col>15</xdr:col>
      <xdr:colOff>180975</xdr:colOff>
      <xdr:row>38</xdr:row>
      <xdr:rowOff>42418</xdr:rowOff>
    </xdr:to>
    <xdr:cxnSp macro="">
      <xdr:nvCxnSpPr>
        <xdr:cNvPr id="292" name="直線コネクタ 291"/>
        <xdr:cNvCxnSpPr/>
      </xdr:nvCxnSpPr>
      <xdr:spPr>
        <a:xfrm>
          <a:off x="9639300" y="6440043"/>
          <a:ext cx="8382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96393</xdr:rowOff>
    </xdr:from>
    <xdr:to>
      <xdr:col>14</xdr:col>
      <xdr:colOff>28575</xdr:colOff>
      <xdr:row>37</xdr:row>
      <xdr:rowOff>98298</xdr:rowOff>
    </xdr:to>
    <xdr:cxnSp macro="">
      <xdr:nvCxnSpPr>
        <xdr:cNvPr id="295" name="直線コネクタ 294"/>
        <xdr:cNvCxnSpPr/>
      </xdr:nvCxnSpPr>
      <xdr:spPr>
        <a:xfrm flipV="1">
          <a:off x="8750300" y="644004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80645</xdr:rowOff>
    </xdr:from>
    <xdr:to>
      <xdr:col>12</xdr:col>
      <xdr:colOff>511175</xdr:colOff>
      <xdr:row>37</xdr:row>
      <xdr:rowOff>98298</xdr:rowOff>
    </xdr:to>
    <xdr:cxnSp macro="">
      <xdr:nvCxnSpPr>
        <xdr:cNvPr id="298" name="直線コネクタ 297"/>
        <xdr:cNvCxnSpPr/>
      </xdr:nvCxnSpPr>
      <xdr:spPr>
        <a:xfrm>
          <a:off x="7861300" y="6424295"/>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76327</xdr:rowOff>
    </xdr:from>
    <xdr:to>
      <xdr:col>11</xdr:col>
      <xdr:colOff>307975</xdr:colOff>
      <xdr:row>37</xdr:row>
      <xdr:rowOff>80645</xdr:rowOff>
    </xdr:to>
    <xdr:cxnSp macro="">
      <xdr:nvCxnSpPr>
        <xdr:cNvPr id="301" name="直線コネクタ 300"/>
        <xdr:cNvCxnSpPr/>
      </xdr:nvCxnSpPr>
      <xdr:spPr>
        <a:xfrm>
          <a:off x="6972300" y="5905627"/>
          <a:ext cx="889000" cy="5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163068</xdr:rowOff>
    </xdr:from>
    <xdr:to>
      <xdr:col>15</xdr:col>
      <xdr:colOff>231775</xdr:colOff>
      <xdr:row>38</xdr:row>
      <xdr:rowOff>93218</xdr:rowOff>
    </xdr:to>
    <xdr:sp macro="" textlink="">
      <xdr:nvSpPr>
        <xdr:cNvPr id="311" name="円/楕円 310"/>
        <xdr:cNvSpPr/>
      </xdr:nvSpPr>
      <xdr:spPr>
        <a:xfrm>
          <a:off x="10426700" y="65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14495</xdr:rowOff>
    </xdr:from>
    <xdr:ext cx="469744" cy="259045"/>
    <xdr:sp macro="" textlink="">
      <xdr:nvSpPr>
        <xdr:cNvPr id="312" name="労働費該当値テキスト"/>
        <xdr:cNvSpPr txBox="1"/>
      </xdr:nvSpPr>
      <xdr:spPr>
        <a:xfrm>
          <a:off x="10528300" y="635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45593</xdr:rowOff>
    </xdr:from>
    <xdr:to>
      <xdr:col>14</xdr:col>
      <xdr:colOff>79375</xdr:colOff>
      <xdr:row>37</xdr:row>
      <xdr:rowOff>147193</xdr:rowOff>
    </xdr:to>
    <xdr:sp macro="" textlink="">
      <xdr:nvSpPr>
        <xdr:cNvPr id="313" name="円/楕円 312"/>
        <xdr:cNvSpPr/>
      </xdr:nvSpPr>
      <xdr:spPr>
        <a:xfrm>
          <a:off x="9588500" y="63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163720</xdr:rowOff>
    </xdr:from>
    <xdr:ext cx="469744" cy="259045"/>
    <xdr:sp macro="" textlink="">
      <xdr:nvSpPr>
        <xdr:cNvPr id="314" name="テキスト ボックス 313"/>
        <xdr:cNvSpPr txBox="1"/>
      </xdr:nvSpPr>
      <xdr:spPr>
        <a:xfrm>
          <a:off x="9404427"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47498</xdr:rowOff>
    </xdr:from>
    <xdr:to>
      <xdr:col>12</xdr:col>
      <xdr:colOff>561975</xdr:colOff>
      <xdr:row>37</xdr:row>
      <xdr:rowOff>149098</xdr:rowOff>
    </xdr:to>
    <xdr:sp macro="" textlink="">
      <xdr:nvSpPr>
        <xdr:cNvPr id="315" name="円/楕円 314"/>
        <xdr:cNvSpPr/>
      </xdr:nvSpPr>
      <xdr:spPr>
        <a:xfrm>
          <a:off x="8699500" y="63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140225</xdr:rowOff>
    </xdr:from>
    <xdr:ext cx="469744" cy="259045"/>
    <xdr:sp macro="" textlink="">
      <xdr:nvSpPr>
        <xdr:cNvPr id="316" name="テキスト ボックス 315"/>
        <xdr:cNvSpPr txBox="1"/>
      </xdr:nvSpPr>
      <xdr:spPr>
        <a:xfrm>
          <a:off x="8515427" y="648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29845</xdr:rowOff>
    </xdr:from>
    <xdr:to>
      <xdr:col>11</xdr:col>
      <xdr:colOff>358775</xdr:colOff>
      <xdr:row>37</xdr:row>
      <xdr:rowOff>131445</xdr:rowOff>
    </xdr:to>
    <xdr:sp macro="" textlink="">
      <xdr:nvSpPr>
        <xdr:cNvPr id="317" name="円/楕円 316"/>
        <xdr:cNvSpPr/>
      </xdr:nvSpPr>
      <xdr:spPr>
        <a:xfrm>
          <a:off x="7810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122572</xdr:rowOff>
    </xdr:from>
    <xdr:ext cx="469744" cy="259045"/>
    <xdr:sp macro="" textlink="">
      <xdr:nvSpPr>
        <xdr:cNvPr id="318" name="テキスト ボックス 317"/>
        <xdr:cNvSpPr txBox="1"/>
      </xdr:nvSpPr>
      <xdr:spPr>
        <a:xfrm>
          <a:off x="762642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25527</xdr:rowOff>
    </xdr:from>
    <xdr:to>
      <xdr:col>10</xdr:col>
      <xdr:colOff>155575</xdr:colOff>
      <xdr:row>34</xdr:row>
      <xdr:rowOff>127127</xdr:rowOff>
    </xdr:to>
    <xdr:sp macro="" textlink="">
      <xdr:nvSpPr>
        <xdr:cNvPr id="319" name="円/楕円 318"/>
        <xdr:cNvSpPr/>
      </xdr:nvSpPr>
      <xdr:spPr>
        <a:xfrm>
          <a:off x="6921500" y="58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143654</xdr:rowOff>
    </xdr:from>
    <xdr:ext cx="469744" cy="259045"/>
    <xdr:sp macro="" textlink="">
      <xdr:nvSpPr>
        <xdr:cNvPr id="320" name="テキスト ボックス 319"/>
        <xdr:cNvSpPr txBox="1"/>
      </xdr:nvSpPr>
      <xdr:spPr>
        <a:xfrm>
          <a:off x="6737427" y="563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26607</xdr:rowOff>
    </xdr:from>
    <xdr:to>
      <xdr:col>15</xdr:col>
      <xdr:colOff>180975</xdr:colOff>
      <xdr:row>54</xdr:row>
      <xdr:rowOff>151523</xdr:rowOff>
    </xdr:to>
    <xdr:cxnSp macro="">
      <xdr:nvCxnSpPr>
        <xdr:cNvPr id="347" name="直線コネクタ 346"/>
        <xdr:cNvCxnSpPr/>
      </xdr:nvCxnSpPr>
      <xdr:spPr>
        <a:xfrm flipV="1">
          <a:off x="9639300" y="8599107"/>
          <a:ext cx="838200" cy="8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138731</xdr:rowOff>
    </xdr:from>
    <xdr:to>
      <xdr:col>14</xdr:col>
      <xdr:colOff>28575</xdr:colOff>
      <xdr:row>54</xdr:row>
      <xdr:rowOff>151523</xdr:rowOff>
    </xdr:to>
    <xdr:cxnSp macro="">
      <xdr:nvCxnSpPr>
        <xdr:cNvPr id="350" name="直線コネクタ 349"/>
        <xdr:cNvCxnSpPr/>
      </xdr:nvCxnSpPr>
      <xdr:spPr>
        <a:xfrm>
          <a:off x="8750300" y="9397031"/>
          <a:ext cx="889000" cy="1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29460</xdr:rowOff>
    </xdr:from>
    <xdr:to>
      <xdr:col>12</xdr:col>
      <xdr:colOff>511175</xdr:colOff>
      <xdr:row>54</xdr:row>
      <xdr:rowOff>138731</xdr:rowOff>
    </xdr:to>
    <xdr:cxnSp macro="">
      <xdr:nvCxnSpPr>
        <xdr:cNvPr id="353" name="直線コネクタ 352"/>
        <xdr:cNvCxnSpPr/>
      </xdr:nvCxnSpPr>
      <xdr:spPr>
        <a:xfrm>
          <a:off x="7861300" y="9116310"/>
          <a:ext cx="8890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29460</xdr:rowOff>
    </xdr:from>
    <xdr:to>
      <xdr:col>11</xdr:col>
      <xdr:colOff>307975</xdr:colOff>
      <xdr:row>55</xdr:row>
      <xdr:rowOff>32313</xdr:rowOff>
    </xdr:to>
    <xdr:cxnSp macro="">
      <xdr:nvCxnSpPr>
        <xdr:cNvPr id="356" name="直線コネクタ 355"/>
        <xdr:cNvCxnSpPr/>
      </xdr:nvCxnSpPr>
      <xdr:spPr>
        <a:xfrm flipV="1">
          <a:off x="6972300" y="9116310"/>
          <a:ext cx="889000" cy="3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49</xdr:row>
      <xdr:rowOff>147257</xdr:rowOff>
    </xdr:from>
    <xdr:to>
      <xdr:col>15</xdr:col>
      <xdr:colOff>231775</xdr:colOff>
      <xdr:row>50</xdr:row>
      <xdr:rowOff>77407</xdr:rowOff>
    </xdr:to>
    <xdr:sp macro="" textlink="">
      <xdr:nvSpPr>
        <xdr:cNvPr id="366" name="円/楕円 365"/>
        <xdr:cNvSpPr/>
      </xdr:nvSpPr>
      <xdr:spPr>
        <a:xfrm>
          <a:off x="10426700" y="854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100284</xdr:rowOff>
    </xdr:from>
    <xdr:ext cx="599010" cy="259045"/>
    <xdr:sp macro="" textlink="">
      <xdr:nvSpPr>
        <xdr:cNvPr id="367" name="農林水産業費該当値テキスト"/>
        <xdr:cNvSpPr txBox="1"/>
      </xdr:nvSpPr>
      <xdr:spPr>
        <a:xfrm>
          <a:off x="10528300" y="850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162,368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100723</xdr:rowOff>
    </xdr:from>
    <xdr:to>
      <xdr:col>14</xdr:col>
      <xdr:colOff>79375</xdr:colOff>
      <xdr:row>55</xdr:row>
      <xdr:rowOff>30873</xdr:rowOff>
    </xdr:to>
    <xdr:sp macro="" textlink="">
      <xdr:nvSpPr>
        <xdr:cNvPr id="368" name="円/楕円 367"/>
        <xdr:cNvSpPr/>
      </xdr:nvSpPr>
      <xdr:spPr>
        <a:xfrm>
          <a:off x="9588500" y="93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47400</xdr:rowOff>
    </xdr:from>
    <xdr:ext cx="534377" cy="259045"/>
    <xdr:sp macro="" textlink="">
      <xdr:nvSpPr>
        <xdr:cNvPr id="369" name="テキスト ボックス 368"/>
        <xdr:cNvSpPr txBox="1"/>
      </xdr:nvSpPr>
      <xdr:spPr>
        <a:xfrm>
          <a:off x="9372111" y="91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87931</xdr:rowOff>
    </xdr:from>
    <xdr:to>
      <xdr:col>12</xdr:col>
      <xdr:colOff>561975</xdr:colOff>
      <xdr:row>55</xdr:row>
      <xdr:rowOff>18081</xdr:rowOff>
    </xdr:to>
    <xdr:sp macro="" textlink="">
      <xdr:nvSpPr>
        <xdr:cNvPr id="370" name="円/楕円 369"/>
        <xdr:cNvSpPr/>
      </xdr:nvSpPr>
      <xdr:spPr>
        <a:xfrm>
          <a:off x="8699500" y="934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34608</xdr:rowOff>
    </xdr:from>
    <xdr:ext cx="534377" cy="259045"/>
    <xdr:sp macro="" textlink="">
      <xdr:nvSpPr>
        <xdr:cNvPr id="371" name="テキスト ボックス 370"/>
        <xdr:cNvSpPr txBox="1"/>
      </xdr:nvSpPr>
      <xdr:spPr>
        <a:xfrm>
          <a:off x="8483111" y="912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75,106</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150110</xdr:rowOff>
    </xdr:from>
    <xdr:to>
      <xdr:col>11</xdr:col>
      <xdr:colOff>358775</xdr:colOff>
      <xdr:row>53</xdr:row>
      <xdr:rowOff>80260</xdr:rowOff>
    </xdr:to>
    <xdr:sp macro="" textlink="">
      <xdr:nvSpPr>
        <xdr:cNvPr id="372" name="円/楕円 371"/>
        <xdr:cNvSpPr/>
      </xdr:nvSpPr>
      <xdr:spPr>
        <a:xfrm>
          <a:off x="7810500" y="906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96787</xdr:rowOff>
    </xdr:from>
    <xdr:ext cx="599010" cy="259045"/>
    <xdr:sp macro="" textlink="">
      <xdr:nvSpPr>
        <xdr:cNvPr id="373" name="テキスト ボックス 372"/>
        <xdr:cNvSpPr txBox="1"/>
      </xdr:nvSpPr>
      <xdr:spPr>
        <a:xfrm>
          <a:off x="7561794" y="884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105,806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152963</xdr:rowOff>
    </xdr:from>
    <xdr:to>
      <xdr:col>10</xdr:col>
      <xdr:colOff>155575</xdr:colOff>
      <xdr:row>55</xdr:row>
      <xdr:rowOff>83113</xdr:rowOff>
    </xdr:to>
    <xdr:sp macro="" textlink="">
      <xdr:nvSpPr>
        <xdr:cNvPr id="374" name="円/楕円 373"/>
        <xdr:cNvSpPr/>
      </xdr:nvSpPr>
      <xdr:spPr>
        <a:xfrm>
          <a:off x="6921500" y="941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99640</xdr:rowOff>
    </xdr:from>
    <xdr:ext cx="534377" cy="259045"/>
    <xdr:sp macro="" textlink="">
      <xdr:nvSpPr>
        <xdr:cNvPr id="375" name="テキスト ボックス 374"/>
        <xdr:cNvSpPr txBox="1"/>
      </xdr:nvSpPr>
      <xdr:spPr>
        <a:xfrm>
          <a:off x="6705111" y="918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169075</xdr:rowOff>
    </xdr:from>
    <xdr:to>
      <xdr:col>15</xdr:col>
      <xdr:colOff>180975</xdr:colOff>
      <xdr:row>77</xdr:row>
      <xdr:rowOff>70092</xdr:rowOff>
    </xdr:to>
    <xdr:cxnSp macro="">
      <xdr:nvCxnSpPr>
        <xdr:cNvPr id="406" name="直線コネクタ 405"/>
        <xdr:cNvCxnSpPr/>
      </xdr:nvCxnSpPr>
      <xdr:spPr>
        <a:xfrm flipV="1">
          <a:off x="9639300" y="13199275"/>
          <a:ext cx="8382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158707</xdr:rowOff>
    </xdr:from>
    <xdr:to>
      <xdr:col>14</xdr:col>
      <xdr:colOff>28575</xdr:colOff>
      <xdr:row>77</xdr:row>
      <xdr:rowOff>70092</xdr:rowOff>
    </xdr:to>
    <xdr:cxnSp macro="">
      <xdr:nvCxnSpPr>
        <xdr:cNvPr id="409" name="直線コネクタ 408"/>
        <xdr:cNvCxnSpPr/>
      </xdr:nvCxnSpPr>
      <xdr:spPr>
        <a:xfrm>
          <a:off x="8750300" y="13188907"/>
          <a:ext cx="889000" cy="8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158707</xdr:rowOff>
    </xdr:from>
    <xdr:to>
      <xdr:col>12</xdr:col>
      <xdr:colOff>511175</xdr:colOff>
      <xdr:row>77</xdr:row>
      <xdr:rowOff>143244</xdr:rowOff>
    </xdr:to>
    <xdr:cxnSp macro="">
      <xdr:nvCxnSpPr>
        <xdr:cNvPr id="412" name="直線コネクタ 411"/>
        <xdr:cNvCxnSpPr/>
      </xdr:nvCxnSpPr>
      <xdr:spPr>
        <a:xfrm flipV="1">
          <a:off x="7861300" y="13188907"/>
          <a:ext cx="889000" cy="15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143244</xdr:rowOff>
    </xdr:from>
    <xdr:to>
      <xdr:col>11</xdr:col>
      <xdr:colOff>307975</xdr:colOff>
      <xdr:row>77</xdr:row>
      <xdr:rowOff>153693</xdr:rowOff>
    </xdr:to>
    <xdr:cxnSp macro="">
      <xdr:nvCxnSpPr>
        <xdr:cNvPr id="415" name="直線コネクタ 414"/>
        <xdr:cNvCxnSpPr/>
      </xdr:nvCxnSpPr>
      <xdr:spPr>
        <a:xfrm flipV="1">
          <a:off x="6972300" y="13344894"/>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118275</xdr:rowOff>
    </xdr:from>
    <xdr:to>
      <xdr:col>15</xdr:col>
      <xdr:colOff>231775</xdr:colOff>
      <xdr:row>77</xdr:row>
      <xdr:rowOff>48425</xdr:rowOff>
    </xdr:to>
    <xdr:sp macro="" textlink="">
      <xdr:nvSpPr>
        <xdr:cNvPr id="425" name="円/楕円 424"/>
        <xdr:cNvSpPr/>
      </xdr:nvSpPr>
      <xdr:spPr>
        <a:xfrm>
          <a:off x="10426700" y="131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141152</xdr:rowOff>
    </xdr:from>
    <xdr:ext cx="534377" cy="259045"/>
    <xdr:sp macro="" textlink="">
      <xdr:nvSpPr>
        <xdr:cNvPr id="426" name="商工費該当値テキスト"/>
        <xdr:cNvSpPr txBox="1"/>
      </xdr:nvSpPr>
      <xdr:spPr>
        <a:xfrm>
          <a:off x="10528300" y="1299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27,201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19292</xdr:rowOff>
    </xdr:from>
    <xdr:to>
      <xdr:col>14</xdr:col>
      <xdr:colOff>79375</xdr:colOff>
      <xdr:row>77</xdr:row>
      <xdr:rowOff>120892</xdr:rowOff>
    </xdr:to>
    <xdr:sp macro="" textlink="">
      <xdr:nvSpPr>
        <xdr:cNvPr id="427" name="円/楕円 426"/>
        <xdr:cNvSpPr/>
      </xdr:nvSpPr>
      <xdr:spPr>
        <a:xfrm>
          <a:off x="9588500" y="132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137419</xdr:rowOff>
    </xdr:from>
    <xdr:ext cx="534377" cy="259045"/>
    <xdr:sp macro="" textlink="">
      <xdr:nvSpPr>
        <xdr:cNvPr id="428" name="テキスト ボックス 427"/>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107907</xdr:rowOff>
    </xdr:from>
    <xdr:to>
      <xdr:col>12</xdr:col>
      <xdr:colOff>561975</xdr:colOff>
      <xdr:row>77</xdr:row>
      <xdr:rowOff>38057</xdr:rowOff>
    </xdr:to>
    <xdr:sp macro="" textlink="">
      <xdr:nvSpPr>
        <xdr:cNvPr id="429" name="円/楕円 428"/>
        <xdr:cNvSpPr/>
      </xdr:nvSpPr>
      <xdr:spPr>
        <a:xfrm>
          <a:off x="8699500" y="1313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54584</xdr:rowOff>
    </xdr:from>
    <xdr:ext cx="534377" cy="259045"/>
    <xdr:sp macro="" textlink="">
      <xdr:nvSpPr>
        <xdr:cNvPr id="430" name="テキスト ボックス 429"/>
        <xdr:cNvSpPr txBox="1"/>
      </xdr:nvSpPr>
      <xdr:spPr>
        <a:xfrm>
          <a:off x="8483111" y="129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92444</xdr:rowOff>
    </xdr:from>
    <xdr:to>
      <xdr:col>11</xdr:col>
      <xdr:colOff>358775</xdr:colOff>
      <xdr:row>78</xdr:row>
      <xdr:rowOff>22594</xdr:rowOff>
    </xdr:to>
    <xdr:sp macro="" textlink="">
      <xdr:nvSpPr>
        <xdr:cNvPr id="431" name="円/楕円 430"/>
        <xdr:cNvSpPr/>
      </xdr:nvSpPr>
      <xdr:spPr>
        <a:xfrm>
          <a:off x="7810500" y="132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39121</xdr:rowOff>
    </xdr:from>
    <xdr:ext cx="534377" cy="259045"/>
    <xdr:sp macro="" textlink="">
      <xdr:nvSpPr>
        <xdr:cNvPr id="432" name="テキスト ボックス 431"/>
        <xdr:cNvSpPr txBox="1"/>
      </xdr:nvSpPr>
      <xdr:spPr>
        <a:xfrm>
          <a:off x="7594111" y="130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102893</xdr:rowOff>
    </xdr:from>
    <xdr:to>
      <xdr:col>10</xdr:col>
      <xdr:colOff>155575</xdr:colOff>
      <xdr:row>78</xdr:row>
      <xdr:rowOff>33043</xdr:rowOff>
    </xdr:to>
    <xdr:sp macro="" textlink="">
      <xdr:nvSpPr>
        <xdr:cNvPr id="433" name="円/楕円 432"/>
        <xdr:cNvSpPr/>
      </xdr:nvSpPr>
      <xdr:spPr>
        <a:xfrm>
          <a:off x="6921500" y="133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49570</xdr:rowOff>
    </xdr:from>
    <xdr:ext cx="534377" cy="259045"/>
    <xdr:sp macro="" textlink="">
      <xdr:nvSpPr>
        <xdr:cNvPr id="434" name="テキスト ボックス 433"/>
        <xdr:cNvSpPr txBox="1"/>
      </xdr:nvSpPr>
      <xdr:spPr>
        <a:xfrm>
          <a:off x="6705111" y="130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62350</xdr:rowOff>
    </xdr:from>
    <xdr:to>
      <xdr:col>15</xdr:col>
      <xdr:colOff>180975</xdr:colOff>
      <xdr:row>98</xdr:row>
      <xdr:rowOff>65250</xdr:rowOff>
    </xdr:to>
    <xdr:cxnSp macro="">
      <xdr:nvCxnSpPr>
        <xdr:cNvPr id="461" name="直線コネクタ 460"/>
        <xdr:cNvCxnSpPr/>
      </xdr:nvCxnSpPr>
      <xdr:spPr>
        <a:xfrm>
          <a:off x="9639300" y="16864450"/>
          <a:ext cx="8382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31454</xdr:rowOff>
    </xdr:from>
    <xdr:to>
      <xdr:col>14</xdr:col>
      <xdr:colOff>28575</xdr:colOff>
      <xdr:row>98</xdr:row>
      <xdr:rowOff>62350</xdr:rowOff>
    </xdr:to>
    <xdr:cxnSp macro="">
      <xdr:nvCxnSpPr>
        <xdr:cNvPr id="464" name="直線コネクタ 463"/>
        <xdr:cNvCxnSpPr/>
      </xdr:nvCxnSpPr>
      <xdr:spPr>
        <a:xfrm>
          <a:off x="8750300" y="16833554"/>
          <a:ext cx="889000" cy="3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31454</xdr:rowOff>
    </xdr:from>
    <xdr:to>
      <xdr:col>12</xdr:col>
      <xdr:colOff>511175</xdr:colOff>
      <xdr:row>98</xdr:row>
      <xdr:rowOff>49909</xdr:rowOff>
    </xdr:to>
    <xdr:cxnSp macro="">
      <xdr:nvCxnSpPr>
        <xdr:cNvPr id="467" name="直線コネクタ 466"/>
        <xdr:cNvCxnSpPr/>
      </xdr:nvCxnSpPr>
      <xdr:spPr>
        <a:xfrm flipV="1">
          <a:off x="7861300" y="16833554"/>
          <a:ext cx="889000" cy="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49909</xdr:rowOff>
    </xdr:from>
    <xdr:to>
      <xdr:col>11</xdr:col>
      <xdr:colOff>307975</xdr:colOff>
      <xdr:row>98</xdr:row>
      <xdr:rowOff>51856</xdr:rowOff>
    </xdr:to>
    <xdr:cxnSp macro="">
      <xdr:nvCxnSpPr>
        <xdr:cNvPr id="470" name="直線コネクタ 469"/>
        <xdr:cNvCxnSpPr/>
      </xdr:nvCxnSpPr>
      <xdr:spPr>
        <a:xfrm flipV="1">
          <a:off x="6972300" y="16852009"/>
          <a:ext cx="889000" cy="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14450</xdr:rowOff>
    </xdr:from>
    <xdr:to>
      <xdr:col>15</xdr:col>
      <xdr:colOff>231775</xdr:colOff>
      <xdr:row>98</xdr:row>
      <xdr:rowOff>116050</xdr:rowOff>
    </xdr:to>
    <xdr:sp macro="" textlink="">
      <xdr:nvSpPr>
        <xdr:cNvPr id="480" name="円/楕円 479"/>
        <xdr:cNvSpPr/>
      </xdr:nvSpPr>
      <xdr:spPr>
        <a:xfrm>
          <a:off x="10426700" y="168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145277</xdr:rowOff>
    </xdr:from>
    <xdr:ext cx="534377" cy="259045"/>
    <xdr:sp macro="" textlink="">
      <xdr:nvSpPr>
        <xdr:cNvPr id="481" name="土木費該当値テキスト"/>
        <xdr:cNvSpPr txBox="1"/>
      </xdr:nvSpPr>
      <xdr:spPr>
        <a:xfrm>
          <a:off x="10528300" y="1660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11550</xdr:rowOff>
    </xdr:from>
    <xdr:to>
      <xdr:col>14</xdr:col>
      <xdr:colOff>79375</xdr:colOff>
      <xdr:row>98</xdr:row>
      <xdr:rowOff>113150</xdr:rowOff>
    </xdr:to>
    <xdr:sp macro="" textlink="">
      <xdr:nvSpPr>
        <xdr:cNvPr id="482" name="円/楕円 481"/>
        <xdr:cNvSpPr/>
      </xdr:nvSpPr>
      <xdr:spPr>
        <a:xfrm>
          <a:off x="9588500" y="168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129677</xdr:rowOff>
    </xdr:from>
    <xdr:ext cx="534377" cy="259045"/>
    <xdr:sp macro="" textlink="">
      <xdr:nvSpPr>
        <xdr:cNvPr id="483" name="テキスト ボックス 482"/>
        <xdr:cNvSpPr txBox="1"/>
      </xdr:nvSpPr>
      <xdr:spPr>
        <a:xfrm>
          <a:off x="9372111" y="165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84,591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152104</xdr:rowOff>
    </xdr:from>
    <xdr:to>
      <xdr:col>12</xdr:col>
      <xdr:colOff>561975</xdr:colOff>
      <xdr:row>98</xdr:row>
      <xdr:rowOff>82254</xdr:rowOff>
    </xdr:to>
    <xdr:sp macro="" textlink="">
      <xdr:nvSpPr>
        <xdr:cNvPr id="484" name="円/楕円 483"/>
        <xdr:cNvSpPr/>
      </xdr:nvSpPr>
      <xdr:spPr>
        <a:xfrm>
          <a:off x="8699500" y="167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98781</xdr:rowOff>
    </xdr:from>
    <xdr:ext cx="599010" cy="259045"/>
    <xdr:sp macro="" textlink="">
      <xdr:nvSpPr>
        <xdr:cNvPr id="485" name="テキスト ボックス 484"/>
        <xdr:cNvSpPr txBox="1"/>
      </xdr:nvSpPr>
      <xdr:spPr>
        <a:xfrm>
          <a:off x="8450794" y="1655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170559</xdr:rowOff>
    </xdr:from>
    <xdr:to>
      <xdr:col>11</xdr:col>
      <xdr:colOff>358775</xdr:colOff>
      <xdr:row>98</xdr:row>
      <xdr:rowOff>100709</xdr:rowOff>
    </xdr:to>
    <xdr:sp macro="" textlink="">
      <xdr:nvSpPr>
        <xdr:cNvPr id="486" name="円/楕円 485"/>
        <xdr:cNvSpPr/>
      </xdr:nvSpPr>
      <xdr:spPr>
        <a:xfrm>
          <a:off x="7810500" y="168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117236</xdr:rowOff>
    </xdr:from>
    <xdr:ext cx="534377" cy="259045"/>
    <xdr:sp macro="" textlink="">
      <xdr:nvSpPr>
        <xdr:cNvPr id="487" name="テキスト ボックス 486"/>
        <xdr:cNvSpPr txBox="1"/>
      </xdr:nvSpPr>
      <xdr:spPr>
        <a:xfrm>
          <a:off x="7594111" y="1657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98,197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1056</xdr:rowOff>
    </xdr:from>
    <xdr:to>
      <xdr:col>10</xdr:col>
      <xdr:colOff>155575</xdr:colOff>
      <xdr:row>98</xdr:row>
      <xdr:rowOff>102656</xdr:rowOff>
    </xdr:to>
    <xdr:sp macro="" textlink="">
      <xdr:nvSpPr>
        <xdr:cNvPr id="488" name="円/楕円 487"/>
        <xdr:cNvSpPr/>
      </xdr:nvSpPr>
      <xdr:spPr>
        <a:xfrm>
          <a:off x="6921500" y="1680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119183</xdr:rowOff>
    </xdr:from>
    <xdr:ext cx="534377" cy="259045"/>
    <xdr:sp macro="" textlink="">
      <xdr:nvSpPr>
        <xdr:cNvPr id="489" name="テキスト ボックス 488"/>
        <xdr:cNvSpPr txBox="1"/>
      </xdr:nvSpPr>
      <xdr:spPr>
        <a:xfrm>
          <a:off x="6705111" y="1657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124368</xdr:rowOff>
    </xdr:from>
    <xdr:to>
      <xdr:col>23</xdr:col>
      <xdr:colOff>517525</xdr:colOff>
      <xdr:row>37</xdr:row>
      <xdr:rowOff>60229</xdr:rowOff>
    </xdr:to>
    <xdr:cxnSp macro="">
      <xdr:nvCxnSpPr>
        <xdr:cNvPr id="520" name="直線コネクタ 519"/>
        <xdr:cNvCxnSpPr/>
      </xdr:nvCxnSpPr>
      <xdr:spPr>
        <a:xfrm>
          <a:off x="15481300" y="6296568"/>
          <a:ext cx="838200" cy="10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124368</xdr:rowOff>
    </xdr:from>
    <xdr:to>
      <xdr:col>22</xdr:col>
      <xdr:colOff>365125</xdr:colOff>
      <xdr:row>37</xdr:row>
      <xdr:rowOff>92298</xdr:rowOff>
    </xdr:to>
    <xdr:cxnSp macro="">
      <xdr:nvCxnSpPr>
        <xdr:cNvPr id="523" name="直線コネクタ 522"/>
        <xdr:cNvCxnSpPr/>
      </xdr:nvCxnSpPr>
      <xdr:spPr>
        <a:xfrm flipV="1">
          <a:off x="14592300" y="6296568"/>
          <a:ext cx="889000" cy="1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76312</xdr:rowOff>
    </xdr:from>
    <xdr:to>
      <xdr:col>21</xdr:col>
      <xdr:colOff>161925</xdr:colOff>
      <xdr:row>37</xdr:row>
      <xdr:rowOff>92298</xdr:rowOff>
    </xdr:to>
    <xdr:cxnSp macro="">
      <xdr:nvCxnSpPr>
        <xdr:cNvPr id="526" name="直線コネクタ 525"/>
        <xdr:cNvCxnSpPr/>
      </xdr:nvCxnSpPr>
      <xdr:spPr>
        <a:xfrm>
          <a:off x="13703300" y="6419962"/>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57437</xdr:rowOff>
    </xdr:from>
    <xdr:to>
      <xdr:col>19</xdr:col>
      <xdr:colOff>644525</xdr:colOff>
      <xdr:row>37</xdr:row>
      <xdr:rowOff>76312</xdr:rowOff>
    </xdr:to>
    <xdr:cxnSp macro="">
      <xdr:nvCxnSpPr>
        <xdr:cNvPr id="529" name="直線コネクタ 528"/>
        <xdr:cNvCxnSpPr/>
      </xdr:nvCxnSpPr>
      <xdr:spPr>
        <a:xfrm>
          <a:off x="12814300" y="6401087"/>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9429</xdr:rowOff>
    </xdr:from>
    <xdr:to>
      <xdr:col>23</xdr:col>
      <xdr:colOff>568325</xdr:colOff>
      <xdr:row>37</xdr:row>
      <xdr:rowOff>111029</xdr:rowOff>
    </xdr:to>
    <xdr:sp macro="" textlink="">
      <xdr:nvSpPr>
        <xdr:cNvPr id="539" name="円/楕円 538"/>
        <xdr:cNvSpPr/>
      </xdr:nvSpPr>
      <xdr:spPr>
        <a:xfrm>
          <a:off x="16268700" y="63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159306</xdr:rowOff>
    </xdr:from>
    <xdr:ext cx="534377" cy="259045"/>
    <xdr:sp macro="" textlink="">
      <xdr:nvSpPr>
        <xdr:cNvPr id="540" name="消防費該当値テキスト"/>
        <xdr:cNvSpPr txBox="1"/>
      </xdr:nvSpPr>
      <xdr:spPr>
        <a:xfrm>
          <a:off x="16370300" y="63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73568</xdr:rowOff>
    </xdr:from>
    <xdr:to>
      <xdr:col>22</xdr:col>
      <xdr:colOff>415925</xdr:colOff>
      <xdr:row>37</xdr:row>
      <xdr:rowOff>3718</xdr:rowOff>
    </xdr:to>
    <xdr:sp macro="" textlink="">
      <xdr:nvSpPr>
        <xdr:cNvPr id="541" name="円/楕円 540"/>
        <xdr:cNvSpPr/>
      </xdr:nvSpPr>
      <xdr:spPr>
        <a:xfrm>
          <a:off x="15430500" y="62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20245</xdr:rowOff>
    </xdr:from>
    <xdr:ext cx="534377" cy="259045"/>
    <xdr:sp macro="" textlink="">
      <xdr:nvSpPr>
        <xdr:cNvPr id="542" name="テキスト ボックス 541"/>
        <xdr:cNvSpPr txBox="1"/>
      </xdr:nvSpPr>
      <xdr:spPr>
        <a:xfrm>
          <a:off x="15214111" y="602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41498</xdr:rowOff>
    </xdr:from>
    <xdr:to>
      <xdr:col>21</xdr:col>
      <xdr:colOff>212725</xdr:colOff>
      <xdr:row>37</xdr:row>
      <xdr:rowOff>143098</xdr:rowOff>
    </xdr:to>
    <xdr:sp macro="" textlink="">
      <xdr:nvSpPr>
        <xdr:cNvPr id="543" name="円/楕円 542"/>
        <xdr:cNvSpPr/>
      </xdr:nvSpPr>
      <xdr:spPr>
        <a:xfrm>
          <a:off x="14541500" y="63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134225</xdr:rowOff>
    </xdr:from>
    <xdr:ext cx="534377" cy="259045"/>
    <xdr:sp macro="" textlink="">
      <xdr:nvSpPr>
        <xdr:cNvPr id="544" name="テキスト ボックス 543"/>
        <xdr:cNvSpPr txBox="1"/>
      </xdr:nvSpPr>
      <xdr:spPr>
        <a:xfrm>
          <a:off x="14325111" y="64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25512</xdr:rowOff>
    </xdr:from>
    <xdr:to>
      <xdr:col>20</xdr:col>
      <xdr:colOff>9525</xdr:colOff>
      <xdr:row>37</xdr:row>
      <xdr:rowOff>127112</xdr:rowOff>
    </xdr:to>
    <xdr:sp macro="" textlink="">
      <xdr:nvSpPr>
        <xdr:cNvPr id="545" name="円/楕円 544"/>
        <xdr:cNvSpPr/>
      </xdr:nvSpPr>
      <xdr:spPr>
        <a:xfrm>
          <a:off x="13652500" y="63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143639</xdr:rowOff>
    </xdr:from>
    <xdr:ext cx="534377" cy="259045"/>
    <xdr:sp macro="" textlink="">
      <xdr:nvSpPr>
        <xdr:cNvPr id="546" name="テキスト ボックス 545"/>
        <xdr:cNvSpPr txBox="1"/>
      </xdr:nvSpPr>
      <xdr:spPr>
        <a:xfrm>
          <a:off x="13436111" y="614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6637</xdr:rowOff>
    </xdr:from>
    <xdr:to>
      <xdr:col>18</xdr:col>
      <xdr:colOff>492125</xdr:colOff>
      <xdr:row>37</xdr:row>
      <xdr:rowOff>108237</xdr:rowOff>
    </xdr:to>
    <xdr:sp macro="" textlink="">
      <xdr:nvSpPr>
        <xdr:cNvPr id="547" name="円/楕円 546"/>
        <xdr:cNvSpPr/>
      </xdr:nvSpPr>
      <xdr:spPr>
        <a:xfrm>
          <a:off x="12763500" y="63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124764</xdr:rowOff>
    </xdr:from>
    <xdr:ext cx="534377" cy="259045"/>
    <xdr:sp macro="" textlink="">
      <xdr:nvSpPr>
        <xdr:cNvPr id="548" name="テキスト ボックス 547"/>
        <xdr:cNvSpPr txBox="1"/>
      </xdr:nvSpPr>
      <xdr:spPr>
        <a:xfrm>
          <a:off x="12547111" y="612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47411</xdr:rowOff>
    </xdr:from>
    <xdr:to>
      <xdr:col>23</xdr:col>
      <xdr:colOff>517525</xdr:colOff>
      <xdr:row>57</xdr:row>
      <xdr:rowOff>109544</xdr:rowOff>
    </xdr:to>
    <xdr:cxnSp macro="">
      <xdr:nvCxnSpPr>
        <xdr:cNvPr id="579" name="直線コネクタ 578"/>
        <xdr:cNvCxnSpPr/>
      </xdr:nvCxnSpPr>
      <xdr:spPr>
        <a:xfrm>
          <a:off x="15481300" y="9648611"/>
          <a:ext cx="838200" cy="23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47411</xdr:rowOff>
    </xdr:from>
    <xdr:to>
      <xdr:col>22</xdr:col>
      <xdr:colOff>365125</xdr:colOff>
      <xdr:row>57</xdr:row>
      <xdr:rowOff>9770</xdr:rowOff>
    </xdr:to>
    <xdr:cxnSp macro="">
      <xdr:nvCxnSpPr>
        <xdr:cNvPr id="582" name="直線コネクタ 581"/>
        <xdr:cNvCxnSpPr/>
      </xdr:nvCxnSpPr>
      <xdr:spPr>
        <a:xfrm flipV="1">
          <a:off x="14592300" y="9648611"/>
          <a:ext cx="889000" cy="13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9770</xdr:rowOff>
    </xdr:from>
    <xdr:to>
      <xdr:col>21</xdr:col>
      <xdr:colOff>161925</xdr:colOff>
      <xdr:row>58</xdr:row>
      <xdr:rowOff>19254</xdr:rowOff>
    </xdr:to>
    <xdr:cxnSp macro="">
      <xdr:nvCxnSpPr>
        <xdr:cNvPr id="585" name="直線コネクタ 584"/>
        <xdr:cNvCxnSpPr/>
      </xdr:nvCxnSpPr>
      <xdr:spPr>
        <a:xfrm flipV="1">
          <a:off x="13703300" y="9782420"/>
          <a:ext cx="889000" cy="18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16615</xdr:rowOff>
    </xdr:from>
    <xdr:to>
      <xdr:col>19</xdr:col>
      <xdr:colOff>644525</xdr:colOff>
      <xdr:row>58</xdr:row>
      <xdr:rowOff>19254</xdr:rowOff>
    </xdr:to>
    <xdr:cxnSp macro="">
      <xdr:nvCxnSpPr>
        <xdr:cNvPr id="588" name="直線コネクタ 587"/>
        <xdr:cNvCxnSpPr/>
      </xdr:nvCxnSpPr>
      <xdr:spPr>
        <a:xfrm>
          <a:off x="12814300" y="9960715"/>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58744</xdr:rowOff>
    </xdr:from>
    <xdr:to>
      <xdr:col>23</xdr:col>
      <xdr:colOff>568325</xdr:colOff>
      <xdr:row>57</xdr:row>
      <xdr:rowOff>160344</xdr:rowOff>
    </xdr:to>
    <xdr:sp macro="" textlink="">
      <xdr:nvSpPr>
        <xdr:cNvPr id="598" name="円/楕円 597"/>
        <xdr:cNvSpPr/>
      </xdr:nvSpPr>
      <xdr:spPr>
        <a:xfrm>
          <a:off x="16268700" y="98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37171</xdr:rowOff>
    </xdr:from>
    <xdr:ext cx="534377" cy="259045"/>
    <xdr:sp macro="" textlink="">
      <xdr:nvSpPr>
        <xdr:cNvPr id="599" name="教育費該当値テキスト"/>
        <xdr:cNvSpPr txBox="1"/>
      </xdr:nvSpPr>
      <xdr:spPr>
        <a:xfrm>
          <a:off x="16370300" y="980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50,867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168061</xdr:rowOff>
    </xdr:from>
    <xdr:to>
      <xdr:col>22</xdr:col>
      <xdr:colOff>415925</xdr:colOff>
      <xdr:row>56</xdr:row>
      <xdr:rowOff>98211</xdr:rowOff>
    </xdr:to>
    <xdr:sp macro="" textlink="">
      <xdr:nvSpPr>
        <xdr:cNvPr id="600" name="円/楕円 599"/>
        <xdr:cNvSpPr/>
      </xdr:nvSpPr>
      <xdr:spPr>
        <a:xfrm>
          <a:off x="15430500" y="95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114738</xdr:rowOff>
    </xdr:from>
    <xdr:ext cx="534377" cy="259045"/>
    <xdr:sp macro="" textlink="">
      <xdr:nvSpPr>
        <xdr:cNvPr id="601" name="テキスト ボックス 600"/>
        <xdr:cNvSpPr txBox="1"/>
      </xdr:nvSpPr>
      <xdr:spPr>
        <a:xfrm>
          <a:off x="15214111" y="937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130420</xdr:rowOff>
    </xdr:from>
    <xdr:to>
      <xdr:col>21</xdr:col>
      <xdr:colOff>212725</xdr:colOff>
      <xdr:row>57</xdr:row>
      <xdr:rowOff>60570</xdr:rowOff>
    </xdr:to>
    <xdr:sp macro="" textlink="">
      <xdr:nvSpPr>
        <xdr:cNvPr id="602" name="円/楕円 601"/>
        <xdr:cNvSpPr/>
      </xdr:nvSpPr>
      <xdr:spPr>
        <a:xfrm>
          <a:off x="14541500" y="97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77097</xdr:rowOff>
    </xdr:from>
    <xdr:ext cx="534377" cy="259045"/>
    <xdr:sp macro="" textlink="">
      <xdr:nvSpPr>
        <xdr:cNvPr id="603" name="テキスト ボックス 602"/>
        <xdr:cNvSpPr txBox="1"/>
      </xdr:nvSpPr>
      <xdr:spPr>
        <a:xfrm>
          <a:off x="14325111" y="950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139904</xdr:rowOff>
    </xdr:from>
    <xdr:to>
      <xdr:col>20</xdr:col>
      <xdr:colOff>9525</xdr:colOff>
      <xdr:row>58</xdr:row>
      <xdr:rowOff>70054</xdr:rowOff>
    </xdr:to>
    <xdr:sp macro="" textlink="">
      <xdr:nvSpPr>
        <xdr:cNvPr id="604" name="円/楕円 603"/>
        <xdr:cNvSpPr/>
      </xdr:nvSpPr>
      <xdr:spPr>
        <a:xfrm>
          <a:off x="13652500" y="99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61181</xdr:rowOff>
    </xdr:from>
    <xdr:ext cx="534377" cy="259045"/>
    <xdr:sp macro="" textlink="">
      <xdr:nvSpPr>
        <xdr:cNvPr id="605" name="テキスト ボックス 604"/>
        <xdr:cNvSpPr txBox="1"/>
      </xdr:nvSpPr>
      <xdr:spPr>
        <a:xfrm>
          <a:off x="13436111" y="100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137265</xdr:rowOff>
    </xdr:from>
    <xdr:to>
      <xdr:col>18</xdr:col>
      <xdr:colOff>492125</xdr:colOff>
      <xdr:row>58</xdr:row>
      <xdr:rowOff>67415</xdr:rowOff>
    </xdr:to>
    <xdr:sp macro="" textlink="">
      <xdr:nvSpPr>
        <xdr:cNvPr id="606" name="円/楕円 605"/>
        <xdr:cNvSpPr/>
      </xdr:nvSpPr>
      <xdr:spPr>
        <a:xfrm>
          <a:off x="12763500" y="990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58542</xdr:rowOff>
    </xdr:from>
    <xdr:ext cx="534377" cy="259045"/>
    <xdr:sp macro="" textlink="">
      <xdr:nvSpPr>
        <xdr:cNvPr id="607" name="テキスト ボックス 606"/>
        <xdr:cNvSpPr txBox="1"/>
      </xdr:nvSpPr>
      <xdr:spPr>
        <a:xfrm>
          <a:off x="12547111" y="100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125924</xdr:rowOff>
    </xdr:from>
    <xdr:to>
      <xdr:col>23</xdr:col>
      <xdr:colOff>517525</xdr:colOff>
      <xdr:row>78</xdr:row>
      <xdr:rowOff>137547</xdr:rowOff>
    </xdr:to>
    <xdr:cxnSp macro="">
      <xdr:nvCxnSpPr>
        <xdr:cNvPr id="634" name="直線コネクタ 633"/>
        <xdr:cNvCxnSpPr/>
      </xdr:nvCxnSpPr>
      <xdr:spPr>
        <a:xfrm>
          <a:off x="15481300" y="13499024"/>
          <a:ext cx="838200" cy="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125924</xdr:rowOff>
    </xdr:from>
    <xdr:to>
      <xdr:col>22</xdr:col>
      <xdr:colOff>365125</xdr:colOff>
      <xdr:row>78</xdr:row>
      <xdr:rowOff>139041</xdr:rowOff>
    </xdr:to>
    <xdr:cxnSp macro="">
      <xdr:nvCxnSpPr>
        <xdr:cNvPr id="637" name="直線コネクタ 636"/>
        <xdr:cNvCxnSpPr/>
      </xdr:nvCxnSpPr>
      <xdr:spPr>
        <a:xfrm flipV="1">
          <a:off x="14592300" y="13499024"/>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120817</xdr:rowOff>
    </xdr:from>
    <xdr:to>
      <xdr:col>21</xdr:col>
      <xdr:colOff>161925</xdr:colOff>
      <xdr:row>78</xdr:row>
      <xdr:rowOff>139041</xdr:rowOff>
    </xdr:to>
    <xdr:cxnSp macro="">
      <xdr:nvCxnSpPr>
        <xdr:cNvPr id="640" name="直線コネクタ 639"/>
        <xdr:cNvCxnSpPr/>
      </xdr:nvCxnSpPr>
      <xdr:spPr>
        <a:xfrm>
          <a:off x="13703300" y="13493917"/>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120817</xdr:rowOff>
    </xdr:from>
    <xdr:to>
      <xdr:col>19</xdr:col>
      <xdr:colOff>644525</xdr:colOff>
      <xdr:row>78</xdr:row>
      <xdr:rowOff>124475</xdr:rowOff>
    </xdr:to>
    <xdr:cxnSp macro="">
      <xdr:nvCxnSpPr>
        <xdr:cNvPr id="643" name="直線コネクタ 642"/>
        <xdr:cNvCxnSpPr/>
      </xdr:nvCxnSpPr>
      <xdr:spPr>
        <a:xfrm flipV="1">
          <a:off x="12814300" y="1349391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86747</xdr:rowOff>
    </xdr:from>
    <xdr:to>
      <xdr:col>23</xdr:col>
      <xdr:colOff>568325</xdr:colOff>
      <xdr:row>79</xdr:row>
      <xdr:rowOff>16897</xdr:rowOff>
    </xdr:to>
    <xdr:sp macro="" textlink="">
      <xdr:nvSpPr>
        <xdr:cNvPr id="653" name="円/楕円 652"/>
        <xdr:cNvSpPr/>
      </xdr:nvSpPr>
      <xdr:spPr>
        <a:xfrm>
          <a:off x="16268700" y="134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75124</xdr:rowOff>
    </xdr:from>
    <xdr:to>
      <xdr:col>22</xdr:col>
      <xdr:colOff>415925</xdr:colOff>
      <xdr:row>79</xdr:row>
      <xdr:rowOff>5274</xdr:rowOff>
    </xdr:to>
    <xdr:sp macro="" textlink="">
      <xdr:nvSpPr>
        <xdr:cNvPr id="655" name="円/楕円 654"/>
        <xdr:cNvSpPr/>
      </xdr:nvSpPr>
      <xdr:spPr>
        <a:xfrm>
          <a:off x="15430500" y="134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167851</xdr:rowOff>
    </xdr:from>
    <xdr:ext cx="469744" cy="259045"/>
    <xdr:sp macro="" textlink="">
      <xdr:nvSpPr>
        <xdr:cNvPr id="656" name="テキスト ボックス 655"/>
        <xdr:cNvSpPr txBox="1"/>
      </xdr:nvSpPr>
      <xdr:spPr>
        <a:xfrm>
          <a:off x="15246427" y="135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88241</xdr:rowOff>
    </xdr:from>
    <xdr:to>
      <xdr:col>21</xdr:col>
      <xdr:colOff>212725</xdr:colOff>
      <xdr:row>79</xdr:row>
      <xdr:rowOff>18391</xdr:rowOff>
    </xdr:to>
    <xdr:sp macro="" textlink="">
      <xdr:nvSpPr>
        <xdr:cNvPr id="657" name="円/楕円 656"/>
        <xdr:cNvSpPr/>
      </xdr:nvSpPr>
      <xdr:spPr>
        <a:xfrm>
          <a:off x="14541500" y="134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9518</xdr:rowOff>
    </xdr:from>
    <xdr:ext cx="378565" cy="259045"/>
    <xdr:sp macro="" textlink="">
      <xdr:nvSpPr>
        <xdr:cNvPr id="658" name="テキスト ボックス 657"/>
        <xdr:cNvSpPr txBox="1"/>
      </xdr:nvSpPr>
      <xdr:spPr>
        <a:xfrm>
          <a:off x="14403017" y="1355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70017</xdr:rowOff>
    </xdr:from>
    <xdr:to>
      <xdr:col>20</xdr:col>
      <xdr:colOff>9525</xdr:colOff>
      <xdr:row>79</xdr:row>
      <xdr:rowOff>167</xdr:rowOff>
    </xdr:to>
    <xdr:sp macro="" textlink="">
      <xdr:nvSpPr>
        <xdr:cNvPr id="659" name="円/楕円 658"/>
        <xdr:cNvSpPr/>
      </xdr:nvSpPr>
      <xdr:spPr>
        <a:xfrm>
          <a:off x="13652500" y="134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162744</xdr:rowOff>
    </xdr:from>
    <xdr:ext cx="469744" cy="259045"/>
    <xdr:sp macro="" textlink="">
      <xdr:nvSpPr>
        <xdr:cNvPr id="660" name="テキスト ボックス 659"/>
        <xdr:cNvSpPr txBox="1"/>
      </xdr:nvSpPr>
      <xdr:spPr>
        <a:xfrm>
          <a:off x="13468427" y="1353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73675</xdr:rowOff>
    </xdr:from>
    <xdr:to>
      <xdr:col>18</xdr:col>
      <xdr:colOff>492125</xdr:colOff>
      <xdr:row>79</xdr:row>
      <xdr:rowOff>3825</xdr:rowOff>
    </xdr:to>
    <xdr:sp macro="" textlink="">
      <xdr:nvSpPr>
        <xdr:cNvPr id="661" name="円/楕円 660"/>
        <xdr:cNvSpPr/>
      </xdr:nvSpPr>
      <xdr:spPr>
        <a:xfrm>
          <a:off x="12763500" y="134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166402</xdr:rowOff>
    </xdr:from>
    <xdr:ext cx="469744" cy="259045"/>
    <xdr:sp macro="" textlink="">
      <xdr:nvSpPr>
        <xdr:cNvPr id="662" name="テキスト ボックス 661"/>
        <xdr:cNvSpPr txBox="1"/>
      </xdr:nvSpPr>
      <xdr:spPr>
        <a:xfrm>
          <a:off x="12579427" y="135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88280</xdr:rowOff>
    </xdr:from>
    <xdr:to>
      <xdr:col>23</xdr:col>
      <xdr:colOff>517525</xdr:colOff>
      <xdr:row>96</xdr:row>
      <xdr:rowOff>103257</xdr:rowOff>
    </xdr:to>
    <xdr:cxnSp macro="">
      <xdr:nvCxnSpPr>
        <xdr:cNvPr id="691" name="直線コネクタ 690"/>
        <xdr:cNvCxnSpPr/>
      </xdr:nvCxnSpPr>
      <xdr:spPr>
        <a:xfrm>
          <a:off x="15481300" y="16547480"/>
          <a:ext cx="838200" cy="1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88280</xdr:rowOff>
    </xdr:from>
    <xdr:to>
      <xdr:col>22</xdr:col>
      <xdr:colOff>365125</xdr:colOff>
      <xdr:row>96</xdr:row>
      <xdr:rowOff>103715</xdr:rowOff>
    </xdr:to>
    <xdr:cxnSp macro="">
      <xdr:nvCxnSpPr>
        <xdr:cNvPr id="694" name="直線コネクタ 693"/>
        <xdr:cNvCxnSpPr/>
      </xdr:nvCxnSpPr>
      <xdr:spPr>
        <a:xfrm flipV="1">
          <a:off x="14592300" y="16547480"/>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92311</xdr:rowOff>
    </xdr:from>
    <xdr:to>
      <xdr:col>21</xdr:col>
      <xdr:colOff>161925</xdr:colOff>
      <xdr:row>96</xdr:row>
      <xdr:rowOff>103715</xdr:rowOff>
    </xdr:to>
    <xdr:cxnSp macro="">
      <xdr:nvCxnSpPr>
        <xdr:cNvPr id="697" name="直線コネクタ 696"/>
        <xdr:cNvCxnSpPr/>
      </xdr:nvCxnSpPr>
      <xdr:spPr>
        <a:xfrm>
          <a:off x="13703300" y="16551511"/>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67993</xdr:rowOff>
    </xdr:from>
    <xdr:to>
      <xdr:col>19</xdr:col>
      <xdr:colOff>644525</xdr:colOff>
      <xdr:row>96</xdr:row>
      <xdr:rowOff>92311</xdr:rowOff>
    </xdr:to>
    <xdr:cxnSp macro="">
      <xdr:nvCxnSpPr>
        <xdr:cNvPr id="700" name="直線コネクタ 699"/>
        <xdr:cNvCxnSpPr/>
      </xdr:nvCxnSpPr>
      <xdr:spPr>
        <a:xfrm>
          <a:off x="12814300" y="16527193"/>
          <a:ext cx="8890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52457</xdr:rowOff>
    </xdr:from>
    <xdr:to>
      <xdr:col>23</xdr:col>
      <xdr:colOff>568325</xdr:colOff>
      <xdr:row>96</xdr:row>
      <xdr:rowOff>154057</xdr:rowOff>
    </xdr:to>
    <xdr:sp macro="" textlink="">
      <xdr:nvSpPr>
        <xdr:cNvPr id="710" name="円/楕円 709"/>
        <xdr:cNvSpPr/>
      </xdr:nvSpPr>
      <xdr:spPr>
        <a:xfrm>
          <a:off x="16268700" y="165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75334</xdr:rowOff>
    </xdr:from>
    <xdr:ext cx="599010" cy="259045"/>
    <xdr:sp macro="" textlink="">
      <xdr:nvSpPr>
        <xdr:cNvPr id="711" name="公債費該当値テキスト"/>
        <xdr:cNvSpPr txBox="1"/>
      </xdr:nvSpPr>
      <xdr:spPr>
        <a:xfrm>
          <a:off x="16370300" y="1636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119,565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37480</xdr:rowOff>
    </xdr:from>
    <xdr:to>
      <xdr:col>22</xdr:col>
      <xdr:colOff>415925</xdr:colOff>
      <xdr:row>96</xdr:row>
      <xdr:rowOff>139080</xdr:rowOff>
    </xdr:to>
    <xdr:sp macro="" textlink="">
      <xdr:nvSpPr>
        <xdr:cNvPr id="712" name="円/楕円 711"/>
        <xdr:cNvSpPr/>
      </xdr:nvSpPr>
      <xdr:spPr>
        <a:xfrm>
          <a:off x="15430500" y="164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155607</xdr:rowOff>
    </xdr:from>
    <xdr:ext cx="599010" cy="259045"/>
    <xdr:sp macro="" textlink="">
      <xdr:nvSpPr>
        <xdr:cNvPr id="713" name="テキスト ボックス 712"/>
        <xdr:cNvSpPr txBox="1"/>
      </xdr:nvSpPr>
      <xdr:spPr>
        <a:xfrm>
          <a:off x="15181794" y="1627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52915</xdr:rowOff>
    </xdr:from>
    <xdr:to>
      <xdr:col>21</xdr:col>
      <xdr:colOff>212725</xdr:colOff>
      <xdr:row>96</xdr:row>
      <xdr:rowOff>154515</xdr:rowOff>
    </xdr:to>
    <xdr:sp macro="" textlink="">
      <xdr:nvSpPr>
        <xdr:cNvPr id="714" name="円/楕円 713"/>
        <xdr:cNvSpPr/>
      </xdr:nvSpPr>
      <xdr:spPr>
        <a:xfrm>
          <a:off x="14541500" y="165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171042</xdr:rowOff>
    </xdr:from>
    <xdr:ext cx="599010" cy="259045"/>
    <xdr:sp macro="" textlink="">
      <xdr:nvSpPr>
        <xdr:cNvPr id="715" name="テキスト ボックス 714"/>
        <xdr:cNvSpPr txBox="1"/>
      </xdr:nvSpPr>
      <xdr:spPr>
        <a:xfrm>
          <a:off x="14292794" y="16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119,445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41511</xdr:rowOff>
    </xdr:from>
    <xdr:to>
      <xdr:col>20</xdr:col>
      <xdr:colOff>9525</xdr:colOff>
      <xdr:row>96</xdr:row>
      <xdr:rowOff>143111</xdr:rowOff>
    </xdr:to>
    <xdr:sp macro="" textlink="">
      <xdr:nvSpPr>
        <xdr:cNvPr id="716" name="円/楕円 715"/>
        <xdr:cNvSpPr/>
      </xdr:nvSpPr>
      <xdr:spPr>
        <a:xfrm>
          <a:off x="13652500" y="165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159638</xdr:rowOff>
    </xdr:from>
    <xdr:ext cx="599010" cy="259045"/>
    <xdr:sp macro="" textlink="">
      <xdr:nvSpPr>
        <xdr:cNvPr id="717" name="テキスト ボックス 716"/>
        <xdr:cNvSpPr txBox="1"/>
      </xdr:nvSpPr>
      <xdr:spPr>
        <a:xfrm>
          <a:off x="13403794" y="1627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122,438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17193</xdr:rowOff>
    </xdr:from>
    <xdr:to>
      <xdr:col>18</xdr:col>
      <xdr:colOff>492125</xdr:colOff>
      <xdr:row>96</xdr:row>
      <xdr:rowOff>118793</xdr:rowOff>
    </xdr:to>
    <xdr:sp macro="" textlink="">
      <xdr:nvSpPr>
        <xdr:cNvPr id="718" name="円/楕円 717"/>
        <xdr:cNvSpPr/>
      </xdr:nvSpPr>
      <xdr:spPr>
        <a:xfrm>
          <a:off x="12763500" y="1647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135320</xdr:rowOff>
    </xdr:from>
    <xdr:ext cx="599010" cy="259045"/>
    <xdr:sp macro="" textlink="">
      <xdr:nvSpPr>
        <xdr:cNvPr id="719" name="テキスト ボックス 718"/>
        <xdr:cNvSpPr txBox="1"/>
      </xdr:nvSpPr>
      <xdr:spPr>
        <a:xfrm>
          <a:off x="12514794" y="1625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農林水産業費は住民一人あたり</a:t>
          </a:r>
          <a:r>
            <a:rPr kumimoji="1" lang="en-US" altLang="ja-JP" sz="1300">
              <a:latin typeface="ＭＳ Ｐゴシック"/>
            </a:rPr>
            <a:t>162,368</a:t>
          </a:r>
          <a:r>
            <a:rPr kumimoji="1" lang="ja-JP" altLang="en-US" sz="1300">
              <a:latin typeface="ＭＳ Ｐゴシック"/>
            </a:rPr>
            <a:t>円となっている。類似団体平均に比べ高止まりしている。</a:t>
          </a:r>
          <a:endParaRPr kumimoji="1" lang="en-US" altLang="ja-JP" sz="1300">
            <a:latin typeface="ＭＳ Ｐゴシック"/>
          </a:endParaRPr>
        </a:p>
        <a:p>
          <a:r>
            <a:rPr kumimoji="1" lang="ja-JP" altLang="en-US" sz="1300">
              <a:latin typeface="ＭＳ Ｐゴシック"/>
            </a:rPr>
            <a:t>要因としては、新規事業である強い農業づくり事業経費や、穀類乾燥調製貯蔵施設整備支援事業の増によるものである。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財政収支改善に向けた取り組みと地方交付税の拡大が相まって、実質収支額は、増加の傾向にあったが、普通交付税減の影響により、</a:t>
          </a:r>
          <a:r>
            <a:rPr lang="en-US" altLang="ja-JP" sz="1100" b="0" i="0" baseline="0">
              <a:solidFill>
                <a:schemeClr val="dk1"/>
              </a:solidFill>
              <a:latin typeface="+mn-lt"/>
              <a:ea typeface="+mn-ea"/>
              <a:cs typeface="+mn-cs"/>
            </a:rPr>
            <a:t>H26</a:t>
          </a:r>
          <a:r>
            <a:rPr lang="ja-JP" altLang="ja-JP" sz="1100" b="0" i="0" baseline="0">
              <a:solidFill>
                <a:schemeClr val="dk1"/>
              </a:solidFill>
              <a:latin typeface="+mn-lt"/>
              <a:ea typeface="+mn-ea"/>
              <a:cs typeface="+mn-cs"/>
            </a:rPr>
            <a:t>は減となっている。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実質収支が適正となるよう適切な予算編成に努める。</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病院事業の不良債務が多額となり、連結実質赤字比率が発生している。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H21</a:t>
          </a:r>
          <a:r>
            <a:rPr lang="ja-JP" altLang="ja-JP" sz="1100" b="0" i="0" baseline="0">
              <a:solidFill>
                <a:schemeClr val="dk1"/>
              </a:solidFill>
              <a:latin typeface="+mn-lt"/>
              <a:ea typeface="+mn-ea"/>
              <a:cs typeface="+mn-cs"/>
            </a:rPr>
            <a:t>年度から「地方公共団体の財政の健全化に関する法律」に基づく、病院事業経営健全化計画を実施し、</a:t>
          </a:r>
          <a:r>
            <a:rPr lang="en-US" altLang="ja-JP" sz="1100" b="0" i="0" baseline="0">
              <a:solidFill>
                <a:schemeClr val="dk1"/>
              </a:solidFill>
              <a:latin typeface="+mn-lt"/>
              <a:ea typeface="+mn-ea"/>
              <a:cs typeface="+mn-cs"/>
            </a:rPr>
            <a:t>H25</a:t>
          </a:r>
          <a:r>
            <a:rPr lang="ja-JP" altLang="ja-JP" sz="1100" b="0" i="0" baseline="0">
              <a:solidFill>
                <a:schemeClr val="dk1"/>
              </a:solidFill>
              <a:latin typeface="+mn-lt"/>
              <a:ea typeface="+mn-ea"/>
              <a:cs typeface="+mn-cs"/>
            </a:rPr>
            <a:t>年度に健全化計画を完了したところ。</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今後も病院の不良債務解消策を実施し、連結赤字の発生抑止に努める。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18269592</v>
      </c>
      <c r="BO4" s="349"/>
      <c r="BP4" s="349"/>
      <c r="BQ4" s="349"/>
      <c r="BR4" s="349"/>
      <c r="BS4" s="349"/>
      <c r="BT4" s="349"/>
      <c r="BU4" s="350"/>
      <c r="BV4" s="348">
        <v>17543508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18046321</v>
      </c>
      <c r="BO5" s="386"/>
      <c r="BP5" s="386"/>
      <c r="BQ5" s="386"/>
      <c r="BR5" s="386"/>
      <c r="BS5" s="386"/>
      <c r="BT5" s="386"/>
      <c r="BU5" s="387"/>
      <c r="BV5" s="385">
        <v>17342144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83.6</v>
      </c>
      <c r="CU5" s="383"/>
      <c r="CV5" s="383"/>
      <c r="CW5" s="383"/>
      <c r="CX5" s="383"/>
      <c r="CY5" s="383"/>
      <c r="CZ5" s="383"/>
      <c r="DA5" s="384"/>
      <c r="DB5" s="382">
        <v>83.7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223271</v>
      </c>
      <c r="BO6" s="386"/>
      <c r="BP6" s="386"/>
      <c r="BQ6" s="386"/>
      <c r="BR6" s="386"/>
      <c r="BS6" s="386"/>
      <c r="BT6" s="386"/>
      <c r="BU6" s="387"/>
      <c r="BV6" s="385">
        <v>201364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88.1</v>
      </c>
      <c r="CU6" s="423"/>
      <c r="CV6" s="423"/>
      <c r="CW6" s="423"/>
      <c r="CX6" s="423"/>
      <c r="CY6" s="423"/>
      <c r="CZ6" s="423"/>
      <c r="DA6" s="424"/>
      <c r="DB6" s="422">
        <v>88.5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227</v>
      </c>
      <c r="BO7" s="386"/>
      <c r="BP7" s="386"/>
      <c r="BQ7" s="386"/>
      <c r="BR7" s="386"/>
      <c r="BS7" s="386"/>
      <c r="BT7" s="386"/>
      <c r="BU7" s="387"/>
      <c r="BV7" s="385">
        <v>11480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9738695</v>
      </c>
      <c r="CU7" s="386"/>
      <c r="CV7" s="386"/>
      <c r="CW7" s="386"/>
      <c r="CX7" s="386"/>
      <c r="CY7" s="386"/>
      <c r="CZ7" s="386"/>
      <c r="DA7" s="387"/>
      <c r="DB7" s="385">
        <v>9740307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223044</v>
      </c>
      <c r="BO8" s="386"/>
      <c r="BP8" s="386"/>
      <c r="BQ8" s="386"/>
      <c r="BR8" s="386"/>
      <c r="BS8" s="386"/>
      <c r="BT8" s="386"/>
      <c r="BU8" s="387"/>
      <c r="BV8" s="385">
        <v>189884</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21909</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33160</v>
      </c>
      <c r="BO9" s="386"/>
      <c r="BP9" s="386"/>
      <c r="BQ9" s="386"/>
      <c r="BR9" s="386"/>
      <c r="BS9" s="386"/>
      <c r="BT9" s="386"/>
      <c r="BU9" s="387"/>
      <c r="BV9" s="385">
        <v>-161967</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22</v>
      </c>
      <c r="CU9" s="383"/>
      <c r="CV9" s="383"/>
      <c r="CW9" s="383"/>
      <c r="CX9" s="383"/>
      <c r="CY9" s="383"/>
      <c r="CZ9" s="383"/>
      <c r="DA9" s="384"/>
      <c r="DB9" s="382">
        <v>23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23709</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105</v>
      </c>
      <c r="BO10" s="386"/>
      <c r="BP10" s="386"/>
      <c r="BQ10" s="386"/>
      <c r="BR10" s="386"/>
      <c r="BS10" s="386"/>
      <c r="BT10" s="386"/>
      <c r="BU10" s="387"/>
      <c r="BV10" s="385">
        <v>199</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102</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21911</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v>30000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v>1.49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21847</v>
      </c>
      <c r="S13" s="467"/>
      <c r="T13" s="467"/>
      <c r="U13" s="467"/>
      <c r="V13" s="468"/>
      <c r="W13" s="401" t="s">
        <v>121</v>
      </c>
      <c r="X13" s="402"/>
      <c r="Y13" s="402"/>
      <c r="Z13" s="402"/>
      <c r="AA13" s="402"/>
      <c r="AB13" s="392"/>
      <c r="AC13" s="436">
        <v>2066</v>
      </c>
      <c r="AD13" s="437"/>
      <c r="AE13" s="437"/>
      <c r="AF13" s="437"/>
      <c r="AG13" s="476"/>
      <c r="AH13" s="436">
        <v>2488</v>
      </c>
      <c r="AI13" s="437"/>
      <c r="AJ13" s="437"/>
      <c r="AK13" s="437"/>
      <c r="AL13" s="438"/>
      <c r="AM13" s="414" t="s">
        <v>122</v>
      </c>
      <c r="AN13" s="415"/>
      <c r="AO13" s="415"/>
      <c r="AP13" s="415"/>
      <c r="AQ13" s="415"/>
      <c r="AR13" s="415"/>
      <c r="AS13" s="415"/>
      <c r="AT13" s="416"/>
      <c r="AU13" s="417" t="s">
        <v>116</v>
      </c>
      <c r="AV13" s="418"/>
      <c r="AW13" s="418"/>
      <c r="AX13" s="418"/>
      <c r="AY13" s="419" t="s">
        <v>123</v>
      </c>
      <c r="AZ13" s="420"/>
      <c r="BA13" s="420"/>
      <c r="BB13" s="420"/>
      <c r="BC13" s="420"/>
      <c r="BD13" s="420"/>
      <c r="BE13" s="420"/>
      <c r="BF13" s="420"/>
      <c r="BG13" s="420"/>
      <c r="BH13" s="420"/>
      <c r="BI13" s="420"/>
      <c r="BJ13" s="420"/>
      <c r="BK13" s="420"/>
      <c r="BL13" s="420"/>
      <c r="BM13" s="421"/>
      <c r="BN13" s="385">
        <v>33265</v>
      </c>
      <c r="BO13" s="386"/>
      <c r="BP13" s="386"/>
      <c r="BQ13" s="386"/>
      <c r="BR13" s="386"/>
      <c r="BS13" s="386"/>
      <c r="BT13" s="386"/>
      <c r="BU13" s="387"/>
      <c r="BV13" s="385">
        <v>-191768</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14.5</v>
      </c>
      <c r="CU13" s="383"/>
      <c r="CV13" s="383"/>
      <c r="CW13" s="383"/>
      <c r="CX13" s="383"/>
      <c r="CY13" s="383"/>
      <c r="CZ13" s="383"/>
      <c r="DA13" s="384"/>
      <c r="DB13" s="382">
        <v>15.1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22278</v>
      </c>
      <c r="S14" s="467"/>
      <c r="T14" s="467"/>
      <c r="U14" s="467"/>
      <c r="V14" s="468"/>
      <c r="W14" s="375"/>
      <c r="X14" s="376"/>
      <c r="Y14" s="376"/>
      <c r="Z14" s="376"/>
      <c r="AA14" s="376"/>
      <c r="AB14" s="365"/>
      <c r="AC14" s="469">
        <v>19.3</v>
      </c>
      <c r="AD14" s="470"/>
      <c r="AE14" s="470"/>
      <c r="AF14" s="470"/>
      <c r="AG14" s="471"/>
      <c r="AH14" s="469">
        <v>20.3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128.30000000000001</v>
      </c>
      <c r="CU14" s="481"/>
      <c r="CV14" s="481"/>
      <c r="CW14" s="481"/>
      <c r="CX14" s="481"/>
      <c r="CY14" s="481"/>
      <c r="CZ14" s="481"/>
      <c r="DA14" s="482"/>
      <c r="DB14" s="480">
        <v>144.5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22225</v>
      </c>
      <c r="S15" s="467"/>
      <c r="T15" s="467"/>
      <c r="U15" s="467"/>
      <c r="V15" s="468"/>
      <c r="W15" s="401" t="s">
        <v>127</v>
      </c>
      <c r="X15" s="402"/>
      <c r="Y15" s="402"/>
      <c r="Z15" s="402"/>
      <c r="AA15" s="402"/>
      <c r="AB15" s="392"/>
      <c r="AC15" s="436">
        <v>1376</v>
      </c>
      <c r="AD15" s="437"/>
      <c r="AE15" s="437"/>
      <c r="AF15" s="437"/>
      <c r="AG15" s="476"/>
      <c r="AH15" s="436">
        <v>1940</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2192832</v>
      </c>
      <c r="BO15" s="349"/>
      <c r="BP15" s="349"/>
      <c r="BQ15" s="349"/>
      <c r="BR15" s="349"/>
      <c r="BS15" s="349"/>
      <c r="BT15" s="349"/>
      <c r="BU15" s="350"/>
      <c r="BV15" s="348">
        <v>2098884</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12.8</v>
      </c>
      <c r="AD16" s="470"/>
      <c r="AE16" s="470"/>
      <c r="AF16" s="470"/>
      <c r="AG16" s="471"/>
      <c r="AH16" s="469">
        <v>15.8</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8702784</v>
      </c>
      <c r="BO16" s="386"/>
      <c r="BP16" s="386"/>
      <c r="BQ16" s="386"/>
      <c r="BR16" s="386"/>
      <c r="BS16" s="386"/>
      <c r="BT16" s="386"/>
      <c r="BU16" s="387"/>
      <c r="BV16" s="385">
        <v>8657678</v>
      </c>
      <c r="BW16" s="386"/>
      <c r="BX16" s="386"/>
      <c r="BY16" s="386"/>
      <c r="BZ16" s="386"/>
      <c r="CA16" s="386"/>
      <c r="CB16" s="386"/>
      <c r="CC16" s="387"/>
      <c r="CD16" s="152"/>
      <c r="CE16" s="492" t="s">
        <v>133</v>
      </c>
      <c r="CF16" s="492"/>
      <c r="CG16" s="492"/>
      <c r="CH16" s="492"/>
      <c r="CI16" s="492"/>
      <c r="CJ16" s="492"/>
      <c r="CK16" s="492"/>
      <c r="CL16" s="492"/>
      <c r="CM16" s="492"/>
      <c r="CN16" s="492"/>
      <c r="CO16" s="492"/>
      <c r="CP16" s="492"/>
      <c r="CQ16" s="492"/>
      <c r="CR16" s="492"/>
      <c r="CS16" s="493"/>
      <c r="CT16" s="382">
        <v>17.7</v>
      </c>
      <c r="CU16" s="383"/>
      <c r="CV16" s="383"/>
      <c r="CW16" s="383"/>
      <c r="CX16" s="383"/>
      <c r="CY16" s="383"/>
      <c r="CZ16" s="383"/>
      <c r="DA16" s="384"/>
      <c r="DB16" s="382">
        <v>18</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7278</v>
      </c>
      <c r="AD17" s="437"/>
      <c r="AE17" s="437"/>
      <c r="AF17" s="437"/>
      <c r="AG17" s="476"/>
      <c r="AH17" s="436">
        <v>7815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2721734</v>
      </c>
      <c r="BO17" s="386"/>
      <c r="BP17" s="386"/>
      <c r="BQ17" s="386"/>
      <c r="BR17" s="386"/>
      <c r="BS17" s="386"/>
      <c r="BT17" s="386"/>
      <c r="BU17" s="387"/>
      <c r="BV17" s="385">
        <v>2650970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529.41999999999996</v>
      </c>
      <c r="M18" s="498"/>
      <c r="N18" s="498"/>
      <c r="O18" s="498"/>
      <c r="P18" s="498"/>
      <c r="Q18" s="498"/>
      <c r="R18" s="499"/>
      <c r="S18" s="499"/>
      <c r="T18" s="499"/>
      <c r="U18" s="499"/>
      <c r="V18" s="500"/>
      <c r="W18" s="403"/>
      <c r="X18" s="404"/>
      <c r="Y18" s="404"/>
      <c r="Z18" s="404"/>
      <c r="AA18" s="404"/>
      <c r="AB18" s="395"/>
      <c r="AC18" s="501">
        <v>67.900000000000006</v>
      </c>
      <c r="AD18" s="502"/>
      <c r="AE18" s="502"/>
      <c r="AF18" s="502"/>
      <c r="AG18" s="503"/>
      <c r="AH18" s="501">
        <v>63.8</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8220316</v>
      </c>
      <c r="BO18" s="386"/>
      <c r="BP18" s="386"/>
      <c r="BQ18" s="386"/>
      <c r="BR18" s="386"/>
      <c r="BS18" s="386"/>
      <c r="BT18" s="386"/>
      <c r="BU18" s="387"/>
      <c r="BV18" s="385">
        <v>8209967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41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11076624</v>
      </c>
      <c r="BO19" s="386"/>
      <c r="BP19" s="386"/>
      <c r="BQ19" s="386"/>
      <c r="BR19" s="386"/>
      <c r="BS19" s="386"/>
      <c r="BT19" s="386"/>
      <c r="BU19" s="387"/>
      <c r="BV19" s="385">
        <v>11238896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9669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22959298</v>
      </c>
      <c r="BO23" s="386"/>
      <c r="BP23" s="386"/>
      <c r="BQ23" s="386"/>
      <c r="BR23" s="386"/>
      <c r="BS23" s="386"/>
      <c r="BT23" s="386"/>
      <c r="BU23" s="387"/>
      <c r="BV23" s="385">
        <v>23269572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8320</v>
      </c>
      <c r="R24" s="437"/>
      <c r="S24" s="437"/>
      <c r="T24" s="437"/>
      <c r="U24" s="437"/>
      <c r="V24" s="476"/>
      <c r="W24" s="531"/>
      <c r="X24" s="519"/>
      <c r="Y24" s="520"/>
      <c r="Z24" s="435" t="s">
        <v>152</v>
      </c>
      <c r="AA24" s="415"/>
      <c r="AB24" s="415"/>
      <c r="AC24" s="415"/>
      <c r="AD24" s="415"/>
      <c r="AE24" s="415"/>
      <c r="AF24" s="415"/>
      <c r="AG24" s="416"/>
      <c r="AH24" s="436">
        <v>218</v>
      </c>
      <c r="AI24" s="437"/>
      <c r="AJ24" s="437"/>
      <c r="AK24" s="437"/>
      <c r="AL24" s="476"/>
      <c r="AM24" s="436">
        <v>694548</v>
      </c>
      <c r="AN24" s="437"/>
      <c r="AO24" s="437"/>
      <c r="AP24" s="437"/>
      <c r="AQ24" s="437"/>
      <c r="AR24" s="476"/>
      <c r="AS24" s="436">
        <v>3186</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18951848</v>
      </c>
      <c r="BO24" s="386"/>
      <c r="BP24" s="386"/>
      <c r="BQ24" s="386"/>
      <c r="BR24" s="386"/>
      <c r="BS24" s="386"/>
      <c r="BT24" s="386"/>
      <c r="BU24" s="387"/>
      <c r="BV24" s="385">
        <v>19346904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6840</v>
      </c>
      <c r="R25" s="437"/>
      <c r="S25" s="437"/>
      <c r="T25" s="437"/>
      <c r="U25" s="437"/>
      <c r="V25" s="476"/>
      <c r="W25" s="531"/>
      <c r="X25" s="519"/>
      <c r="Y25" s="520"/>
      <c r="Z25" s="435" t="s">
        <v>155</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2083170</v>
      </c>
      <c r="BO25" s="349"/>
      <c r="BP25" s="349"/>
      <c r="BQ25" s="349"/>
      <c r="BR25" s="349"/>
      <c r="BS25" s="349"/>
      <c r="BT25" s="349"/>
      <c r="BU25" s="350"/>
      <c r="BV25" s="348">
        <v>2337582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6060</v>
      </c>
      <c r="R26" s="437"/>
      <c r="S26" s="437"/>
      <c r="T26" s="437"/>
      <c r="U26" s="437"/>
      <c r="V26" s="476"/>
      <c r="W26" s="531"/>
      <c r="X26" s="519"/>
      <c r="Y26" s="520"/>
      <c r="Z26" s="435" t="s">
        <v>158</v>
      </c>
      <c r="AA26" s="541"/>
      <c r="AB26" s="541"/>
      <c r="AC26" s="541"/>
      <c r="AD26" s="541"/>
      <c r="AE26" s="541"/>
      <c r="AF26" s="541"/>
      <c r="AG26" s="542"/>
      <c r="AH26" s="436">
        <v>1</v>
      </c>
      <c r="AI26" s="437"/>
      <c r="AJ26" s="437"/>
      <c r="AK26" s="437"/>
      <c r="AL26" s="476"/>
      <c r="AM26" s="436" t="s">
        <v>159</v>
      </c>
      <c r="AN26" s="437"/>
      <c r="AO26" s="437"/>
      <c r="AP26" s="437"/>
      <c r="AQ26" s="437"/>
      <c r="AR26" s="476"/>
      <c r="AS26" s="436" t="s">
        <v>159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3760</v>
      </c>
      <c r="R27" s="437"/>
      <c r="S27" s="437"/>
      <c r="T27" s="437"/>
      <c r="U27" s="437"/>
      <c r="V27" s="476"/>
      <c r="W27" s="531"/>
      <c r="X27" s="519"/>
      <c r="Y27" s="520"/>
      <c r="Z27" s="435" t="s">
        <v>162</v>
      </c>
      <c r="AA27" s="415"/>
      <c r="AB27" s="415"/>
      <c r="AC27" s="415"/>
      <c r="AD27" s="415"/>
      <c r="AE27" s="415"/>
      <c r="AF27" s="415"/>
      <c r="AG27" s="416"/>
      <c r="AH27" s="436">
        <v>10</v>
      </c>
      <c r="AI27" s="437"/>
      <c r="AJ27" s="437"/>
      <c r="AK27" s="437"/>
      <c r="AL27" s="476"/>
      <c r="AM27" s="436">
        <v>36972</v>
      </c>
      <c r="AN27" s="437"/>
      <c r="AO27" s="437"/>
      <c r="AP27" s="437"/>
      <c r="AQ27" s="437"/>
      <c r="AR27" s="476"/>
      <c r="AS27" s="436">
        <v>3697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677381</v>
      </c>
      <c r="BO27" s="555"/>
      <c r="BP27" s="555"/>
      <c r="BQ27" s="555"/>
      <c r="BR27" s="555"/>
      <c r="BS27" s="555"/>
      <c r="BT27" s="555"/>
      <c r="BU27" s="556"/>
      <c r="BV27" s="554">
        <v>676915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3370</v>
      </c>
      <c r="R28" s="437"/>
      <c r="S28" s="437"/>
      <c r="T28" s="437"/>
      <c r="U28" s="437"/>
      <c r="V28" s="476"/>
      <c r="W28" s="531"/>
      <c r="X28" s="519"/>
      <c r="Y28" s="520"/>
      <c r="Z28" s="435" t="s">
        <v>165</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804566</v>
      </c>
      <c r="BO28" s="349"/>
      <c r="BP28" s="349"/>
      <c r="BQ28" s="349"/>
      <c r="BR28" s="349"/>
      <c r="BS28" s="349"/>
      <c r="BT28" s="349"/>
      <c r="BU28" s="350"/>
      <c r="BV28" s="348">
        <v>804461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3170</v>
      </c>
      <c r="R29" s="437"/>
      <c r="S29" s="437"/>
      <c r="T29" s="437"/>
      <c r="U29" s="437"/>
      <c r="V29" s="476"/>
      <c r="W29" s="532"/>
      <c r="X29" s="533"/>
      <c r="Y29" s="534"/>
      <c r="Z29" s="435" t="s">
        <v>169</v>
      </c>
      <c r="AA29" s="415"/>
      <c r="AB29" s="415"/>
      <c r="AC29" s="415"/>
      <c r="AD29" s="415"/>
      <c r="AE29" s="415"/>
      <c r="AF29" s="415"/>
      <c r="AG29" s="416"/>
      <c r="AH29" s="436">
        <v>228</v>
      </c>
      <c r="AI29" s="437"/>
      <c r="AJ29" s="437"/>
      <c r="AK29" s="437"/>
      <c r="AL29" s="476"/>
      <c r="AM29" s="436">
        <v>731520</v>
      </c>
      <c r="AN29" s="437"/>
      <c r="AO29" s="437"/>
      <c r="AP29" s="437"/>
      <c r="AQ29" s="437"/>
      <c r="AR29" s="476"/>
      <c r="AS29" s="436">
        <v>3208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630978</v>
      </c>
      <c r="BO29" s="386"/>
      <c r="BP29" s="386"/>
      <c r="BQ29" s="386"/>
      <c r="BR29" s="386"/>
      <c r="BS29" s="386"/>
      <c r="BT29" s="386"/>
      <c r="BU29" s="387"/>
      <c r="BV29" s="385">
        <v>638595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689015</v>
      </c>
      <c r="BO30" s="555"/>
      <c r="BP30" s="555"/>
      <c r="BQ30" s="555"/>
      <c r="BR30" s="555"/>
      <c r="BS30" s="555"/>
      <c r="BT30" s="555"/>
      <c r="BU30" s="556"/>
      <c r="BV30" s="554">
        <v>660895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深川地区消防組合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深川振興公社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地方卸売市場特別会計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北空知衛生センター組合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下水道事業特別会計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北空知葬斎組合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北空知広域水道企業団</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中・北空知廃棄物処理広域連合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空知教育センター組合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北空知圏学校給食組合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528</v>
      </c>
      <c r="D34" s="1151"/>
      <c r="E34" s="1152"/>
      <c r="F34" s="32" t="s">
        <v>529</v>
      </c>
      <c r="G34" s="33" t="s">
        <v>530</v>
      </c>
      <c r="H34" s="33" t="s">
        <v>531</v>
      </c>
      <c r="I34" s="33" t="s">
        <v>532</v>
      </c>
      <c r="J34" s="34" t="s">
        <v>533</v>
      </c>
      <c r="K34" s="22"/>
      <c r="L34" s="22"/>
      <c r="M34" s="22"/>
      <c r="N34" s="22"/>
      <c r="O34" s="22"/>
      <c r="P34" s="22"/>
    </row>
    <row r="35" spans="1:16" ht="39" customHeight="1">
      <c r="A35" s="22"/>
      <c r="B35" s="35"/>
      <c r="C35" s="1145" t="s">
        <v>534</v>
      </c>
      <c r="D35" s="1146"/>
      <c r="E35" s="1147"/>
      <c r="F35" s="36">
        <v>2.85</v>
      </c>
      <c r="G35" s="37">
        <v>3.33</v>
      </c>
      <c r="H35" s="37">
        <v>3.54</v>
      </c>
      <c r="I35" s="37">
        <v>1.94</v>
      </c>
      <c r="J35" s="38">
        <v>2.29</v>
      </c>
      <c r="K35" s="22"/>
      <c r="L35" s="22"/>
      <c r="M35" s="22"/>
      <c r="N35" s="22"/>
      <c r="O35" s="22"/>
      <c r="P35" s="22"/>
    </row>
    <row r="36" spans="1:16" ht="39" customHeight="1">
      <c r="A36" s="22"/>
      <c r="B36" s="35"/>
      <c r="C36" s="1145" t="s">
        <v>535</v>
      </c>
      <c r="D36" s="1146"/>
      <c r="E36" s="1147"/>
      <c r="F36" s="36">
        <v>2.68</v>
      </c>
      <c r="G36" s="37">
        <v>2.77</v>
      </c>
      <c r="H36" s="37">
        <v>2.4900000000000002</v>
      </c>
      <c r="I36" s="37">
        <v>2.4500000000000002</v>
      </c>
      <c r="J36" s="38">
        <v>2.2799999999999998</v>
      </c>
      <c r="K36" s="22"/>
      <c r="L36" s="22"/>
      <c r="M36" s="22"/>
      <c r="N36" s="22"/>
      <c r="O36" s="22"/>
      <c r="P36" s="22"/>
    </row>
    <row r="37" spans="1:16" ht="39" customHeight="1">
      <c r="A37" s="22"/>
      <c r="B37" s="35"/>
      <c r="C37" s="1145" t="s">
        <v>536</v>
      </c>
      <c r="D37" s="1146"/>
      <c r="E37" s="1147"/>
      <c r="F37" s="36">
        <v>0.17</v>
      </c>
      <c r="G37" s="37">
        <v>0.44</v>
      </c>
      <c r="H37" s="37">
        <v>0.31</v>
      </c>
      <c r="I37" s="37">
        <v>0.48</v>
      </c>
      <c r="J37" s="38">
        <v>1</v>
      </c>
      <c r="K37" s="22"/>
      <c r="L37" s="22"/>
      <c r="M37" s="22"/>
      <c r="N37" s="22"/>
      <c r="O37" s="22"/>
      <c r="P37" s="22"/>
    </row>
    <row r="38" spans="1:16" ht="39" customHeight="1">
      <c r="A38" s="22"/>
      <c r="B38" s="35"/>
      <c r="C38" s="1145" t="s">
        <v>537</v>
      </c>
      <c r="D38" s="1146"/>
      <c r="E38" s="1147"/>
      <c r="F38" s="36">
        <v>0.04</v>
      </c>
      <c r="G38" s="37">
        <v>0.03</v>
      </c>
      <c r="H38" s="37">
        <v>0.03</v>
      </c>
      <c r="I38" s="37">
        <v>0.03</v>
      </c>
      <c r="J38" s="38">
        <v>0.76</v>
      </c>
      <c r="K38" s="22"/>
      <c r="L38" s="22"/>
      <c r="M38" s="22"/>
      <c r="N38" s="22"/>
      <c r="O38" s="22"/>
      <c r="P38" s="22"/>
    </row>
    <row r="39" spans="1:16" ht="39" customHeight="1">
      <c r="A39" s="22"/>
      <c r="B39" s="35"/>
      <c r="C39" s="1145" t="s">
        <v>538</v>
      </c>
      <c r="D39" s="1146"/>
      <c r="E39" s="1147"/>
      <c r="F39" s="36">
        <v>0.34</v>
      </c>
      <c r="G39" s="37">
        <v>0.46</v>
      </c>
      <c r="H39" s="37">
        <v>0.3</v>
      </c>
      <c r="I39" s="37">
        <v>0.31</v>
      </c>
      <c r="J39" s="38">
        <v>0.32</v>
      </c>
      <c r="K39" s="22"/>
      <c r="L39" s="22"/>
      <c r="M39" s="22"/>
      <c r="N39" s="22"/>
      <c r="O39" s="22"/>
      <c r="P39" s="22"/>
    </row>
    <row r="40" spans="1:16" ht="39" customHeight="1">
      <c r="A40" s="22"/>
      <c r="B40" s="35"/>
      <c r="C40" s="1145" t="s">
        <v>539</v>
      </c>
      <c r="D40" s="1146"/>
      <c r="E40" s="1147"/>
      <c r="F40" s="36">
        <v>0.09</v>
      </c>
      <c r="G40" s="37">
        <v>0.09</v>
      </c>
      <c r="H40" s="37">
        <v>0.09</v>
      </c>
      <c r="I40" s="37">
        <v>0.1</v>
      </c>
      <c r="J40" s="38">
        <v>0.1</v>
      </c>
      <c r="K40" s="22"/>
      <c r="L40" s="22"/>
      <c r="M40" s="22"/>
      <c r="N40" s="22"/>
      <c r="O40" s="22"/>
      <c r="P40" s="22"/>
    </row>
    <row r="41" spans="1:16" ht="39" customHeight="1">
      <c r="A41" s="22"/>
      <c r="B41" s="35"/>
      <c r="C41" s="1145" t="s">
        <v>540</v>
      </c>
      <c r="D41" s="1146"/>
      <c r="E41" s="1147"/>
      <c r="F41" s="36">
        <v>0</v>
      </c>
      <c r="G41" s="37">
        <v>0</v>
      </c>
      <c r="H41" s="37">
        <v>0</v>
      </c>
      <c r="I41" s="37">
        <v>0</v>
      </c>
      <c r="J41" s="38">
        <v>0</v>
      </c>
      <c r="K41" s="22"/>
      <c r="L41" s="22"/>
      <c r="M41" s="22"/>
      <c r="N41" s="22"/>
      <c r="O41" s="22"/>
      <c r="P41" s="22"/>
    </row>
    <row r="42" spans="1:16" ht="39" customHeight="1">
      <c r="A42" s="22"/>
      <c r="B42" s="39"/>
      <c r="C42" s="1145" t="s">
        <v>541</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542</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2989</v>
      </c>
      <c r="L45" s="60">
        <v>2795</v>
      </c>
      <c r="M45" s="60">
        <v>2711</v>
      </c>
      <c r="N45" s="60">
        <v>2749</v>
      </c>
      <c r="O45" s="61">
        <v>2619</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697</v>
      </c>
      <c r="L48" s="64">
        <v>687</v>
      </c>
      <c r="M48" s="64">
        <v>651</v>
      </c>
      <c r="N48" s="64">
        <v>655</v>
      </c>
      <c r="O48" s="65">
        <v>664</v>
      </c>
      <c r="P48" s="48"/>
      <c r="Q48" s="48"/>
      <c r="R48" s="48"/>
      <c r="S48" s="48"/>
      <c r="T48" s="48"/>
      <c r="U48" s="48"/>
    </row>
    <row r="49" spans="1:21" ht="30.75" customHeight="1">
      <c r="A49" s="48"/>
      <c r="B49" s="1163"/>
      <c r="C49" s="1164"/>
      <c r="D49" s="62"/>
      <c r="E49" s="1155" t="s">
        <v>16</v>
      </c>
      <c r="F49" s="1155"/>
      <c r="G49" s="1155"/>
      <c r="H49" s="1155"/>
      <c r="I49" s="1155"/>
      <c r="J49" s="1156"/>
      <c r="K49" s="63">
        <v>233</v>
      </c>
      <c r="L49" s="64">
        <v>217</v>
      </c>
      <c r="M49" s="64">
        <v>193</v>
      </c>
      <c r="N49" s="64">
        <v>158</v>
      </c>
      <c r="O49" s="65">
        <v>108</v>
      </c>
      <c r="P49" s="48"/>
      <c r="Q49" s="48"/>
      <c r="R49" s="48"/>
      <c r="S49" s="48"/>
      <c r="T49" s="48"/>
      <c r="U49" s="48"/>
    </row>
    <row r="50" spans="1:21" ht="30.75" customHeight="1">
      <c r="A50" s="48"/>
      <c r="B50" s="1163"/>
      <c r="C50" s="1164"/>
      <c r="D50" s="62"/>
      <c r="E50" s="1155" t="s">
        <v>17</v>
      </c>
      <c r="F50" s="1155"/>
      <c r="G50" s="1155"/>
      <c r="H50" s="1155"/>
      <c r="I50" s="1155"/>
      <c r="J50" s="1156"/>
      <c r="K50" s="63">
        <v>92</v>
      </c>
      <c r="L50" s="64">
        <v>76</v>
      </c>
      <c r="M50" s="64">
        <v>74</v>
      </c>
      <c r="N50" s="64">
        <v>73</v>
      </c>
      <c r="O50" s="65">
        <v>72</v>
      </c>
      <c r="P50" s="48"/>
      <c r="Q50" s="48"/>
      <c r="R50" s="48"/>
      <c r="S50" s="48"/>
      <c r="T50" s="48"/>
      <c r="U50" s="48"/>
    </row>
    <row r="51" spans="1:21" ht="30.75" customHeight="1">
      <c r="A51" s="48"/>
      <c r="B51" s="1165"/>
      <c r="C51" s="1166"/>
      <c r="D51" s="66"/>
      <c r="E51" s="1155" t="s">
        <v>18</v>
      </c>
      <c r="F51" s="1155"/>
      <c r="G51" s="1155"/>
      <c r="H51" s="1155"/>
      <c r="I51" s="1155"/>
      <c r="J51" s="1156"/>
      <c r="K51" s="63">
        <v>1</v>
      </c>
      <c r="L51" s="64">
        <v>2</v>
      </c>
      <c r="M51" s="64">
        <v>0</v>
      </c>
      <c r="N51" s="64">
        <v>2</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2702</v>
      </c>
      <c r="L52" s="64">
        <v>2559</v>
      </c>
      <c r="M52" s="64">
        <v>2509</v>
      </c>
      <c r="N52" s="64">
        <v>2531</v>
      </c>
      <c r="O52" s="65">
        <v>2385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1310</v>
      </c>
      <c r="L53" s="69">
        <v>1218</v>
      </c>
      <c r="M53" s="69">
        <v>1120</v>
      </c>
      <c r="N53" s="69">
        <v>1106</v>
      </c>
      <c r="O53" s="70">
        <v>1078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9" t="s">
        <v>24</v>
      </c>
      <c r="C41" s="1170"/>
      <c r="D41" s="81"/>
      <c r="E41" s="1175" t="s">
        <v>25</v>
      </c>
      <c r="F41" s="1175"/>
      <c r="G41" s="1175"/>
      <c r="H41" s="1176"/>
      <c r="I41" s="82">
        <v>23195</v>
      </c>
      <c r="J41" s="83">
        <v>23079</v>
      </c>
      <c r="K41" s="83">
        <v>23098</v>
      </c>
      <c r="L41" s="83">
        <v>23270</v>
      </c>
      <c r="M41" s="84">
        <v>22959</v>
      </c>
    </row>
    <row r="42" spans="2:13" ht="27.75" customHeight="1">
      <c r="B42" s="1171"/>
      <c r="C42" s="1172"/>
      <c r="D42" s="85"/>
      <c r="E42" s="1177" t="s">
        <v>26</v>
      </c>
      <c r="F42" s="1177"/>
      <c r="G42" s="1177"/>
      <c r="H42" s="1178"/>
      <c r="I42" s="86">
        <v>238</v>
      </c>
      <c r="J42" s="87">
        <v>208</v>
      </c>
      <c r="K42" s="87">
        <v>178</v>
      </c>
      <c r="L42" s="87">
        <v>146</v>
      </c>
      <c r="M42" s="88">
        <v>114</v>
      </c>
    </row>
    <row r="43" spans="2:13" ht="27.75" customHeight="1">
      <c r="B43" s="1171"/>
      <c r="C43" s="1172"/>
      <c r="D43" s="85"/>
      <c r="E43" s="1177" t="s">
        <v>27</v>
      </c>
      <c r="F43" s="1177"/>
      <c r="G43" s="1177"/>
      <c r="H43" s="1178"/>
      <c r="I43" s="86">
        <v>10124</v>
      </c>
      <c r="J43" s="87">
        <v>10017</v>
      </c>
      <c r="K43" s="87">
        <v>9727</v>
      </c>
      <c r="L43" s="87">
        <v>9408</v>
      </c>
      <c r="M43" s="88">
        <v>9065</v>
      </c>
    </row>
    <row r="44" spans="2:13" ht="27.75" customHeight="1">
      <c r="B44" s="1171"/>
      <c r="C44" s="1172"/>
      <c r="D44" s="85"/>
      <c r="E44" s="1177" t="s">
        <v>28</v>
      </c>
      <c r="F44" s="1177"/>
      <c r="G44" s="1177"/>
      <c r="H44" s="1178"/>
      <c r="I44" s="86">
        <v>970</v>
      </c>
      <c r="J44" s="87">
        <v>807</v>
      </c>
      <c r="K44" s="87">
        <v>615</v>
      </c>
      <c r="L44" s="87">
        <v>463</v>
      </c>
      <c r="M44" s="88">
        <v>368</v>
      </c>
    </row>
    <row r="45" spans="2:13" ht="27.75" customHeight="1">
      <c r="B45" s="1171"/>
      <c r="C45" s="1172"/>
      <c r="D45" s="85"/>
      <c r="E45" s="1177" t="s">
        <v>29</v>
      </c>
      <c r="F45" s="1177"/>
      <c r="G45" s="1177"/>
      <c r="H45" s="1178"/>
      <c r="I45" s="86">
        <v>2772</v>
      </c>
      <c r="J45" s="87">
        <v>2649</v>
      </c>
      <c r="K45" s="87">
        <v>2467</v>
      </c>
      <c r="L45" s="87">
        <v>2262</v>
      </c>
      <c r="M45" s="88">
        <v>2032</v>
      </c>
    </row>
    <row r="46" spans="2:13" ht="27.75" customHeight="1">
      <c r="B46" s="1171"/>
      <c r="C46" s="1172"/>
      <c r="D46" s="85"/>
      <c r="E46" s="1177" t="s">
        <v>30</v>
      </c>
      <c r="F46" s="1177"/>
      <c r="G46" s="1177"/>
      <c r="H46" s="1178"/>
      <c r="I46" s="86">
        <v>245</v>
      </c>
      <c r="J46" s="87">
        <v>252</v>
      </c>
      <c r="K46" s="87">
        <v>3</v>
      </c>
      <c r="L46" s="87">
        <v>3</v>
      </c>
      <c r="M46" s="88" t="s">
        <v>483</v>
      </c>
    </row>
    <row r="47" spans="2:13" ht="27.75" customHeight="1">
      <c r="B47" s="1171"/>
      <c r="C47" s="1172"/>
      <c r="D47" s="85"/>
      <c r="E47" s="1177" t="s">
        <v>31</v>
      </c>
      <c r="F47" s="1177"/>
      <c r="G47" s="1177"/>
      <c r="H47" s="1178"/>
      <c r="I47" s="86">
        <v>574</v>
      </c>
      <c r="J47" s="87">
        <v>235</v>
      </c>
      <c r="K47" s="87">
        <v>35</v>
      </c>
      <c r="L47" s="87">
        <v>145</v>
      </c>
      <c r="M47" s="88" t="s">
        <v>483</v>
      </c>
    </row>
    <row r="48" spans="2:13" ht="27.75" customHeight="1">
      <c r="B48" s="1173"/>
      <c r="C48" s="1174"/>
      <c r="D48" s="85"/>
      <c r="E48" s="1177" t="s">
        <v>32</v>
      </c>
      <c r="F48" s="1177"/>
      <c r="G48" s="1177"/>
      <c r="H48" s="1178"/>
      <c r="I48" s="86">
        <v>0</v>
      </c>
      <c r="J48" s="87" t="s">
        <v>483</v>
      </c>
      <c r="K48" s="87" t="s">
        <v>483</v>
      </c>
      <c r="L48" s="87" t="s">
        <v>483</v>
      </c>
      <c r="M48" s="88" t="s">
        <v>483</v>
      </c>
    </row>
    <row r="49" spans="2:13" ht="27.75" customHeight="1">
      <c r="B49" s="1179" t="s">
        <v>33</v>
      </c>
      <c r="C49" s="1180"/>
      <c r="D49" s="89"/>
      <c r="E49" s="1177" t="s">
        <v>34</v>
      </c>
      <c r="F49" s="1177"/>
      <c r="G49" s="1177"/>
      <c r="H49" s="1178"/>
      <c r="I49" s="86">
        <v>2410</v>
      </c>
      <c r="J49" s="87">
        <v>2760</v>
      </c>
      <c r="K49" s="87">
        <v>2882</v>
      </c>
      <c r="L49" s="87">
        <v>2783</v>
      </c>
      <c r="M49" s="88">
        <v>2838</v>
      </c>
    </row>
    <row r="50" spans="2:13" ht="27.75" customHeight="1">
      <c r="B50" s="1171"/>
      <c r="C50" s="1172"/>
      <c r="D50" s="85"/>
      <c r="E50" s="1177" t="s">
        <v>35</v>
      </c>
      <c r="F50" s="1177"/>
      <c r="G50" s="1177"/>
      <c r="H50" s="1178"/>
      <c r="I50" s="86">
        <v>2724</v>
      </c>
      <c r="J50" s="87">
        <v>2311</v>
      </c>
      <c r="K50" s="87">
        <v>2308</v>
      </c>
      <c r="L50" s="87">
        <v>2223</v>
      </c>
      <c r="M50" s="88">
        <v>2315</v>
      </c>
    </row>
    <row r="51" spans="2:13" ht="27.75" customHeight="1">
      <c r="B51" s="1173"/>
      <c r="C51" s="1174"/>
      <c r="D51" s="85"/>
      <c r="E51" s="1177" t="s">
        <v>36</v>
      </c>
      <c r="F51" s="1177"/>
      <c r="G51" s="1177"/>
      <c r="H51" s="1178"/>
      <c r="I51" s="86">
        <v>20507</v>
      </c>
      <c r="J51" s="87">
        <v>20558</v>
      </c>
      <c r="K51" s="87">
        <v>19423</v>
      </c>
      <c r="L51" s="87">
        <v>19891</v>
      </c>
      <c r="M51" s="88">
        <v>19581</v>
      </c>
    </row>
    <row r="52" spans="2:13" ht="27.75" customHeight="1" thickBot="1">
      <c r="B52" s="1181" t="s">
        <v>37</v>
      </c>
      <c r="C52" s="1182"/>
      <c r="D52" s="90"/>
      <c r="E52" s="1183" t="s">
        <v>38</v>
      </c>
      <c r="F52" s="1183"/>
      <c r="G52" s="1183"/>
      <c r="H52" s="1184"/>
      <c r="I52" s="91">
        <v>12476</v>
      </c>
      <c r="J52" s="92">
        <v>11618</v>
      </c>
      <c r="K52" s="92">
        <v>11511</v>
      </c>
      <c r="L52" s="92">
        <v>10801</v>
      </c>
      <c r="M52" s="93">
        <v>9804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76575</v>
      </c>
      <c r="E3" s="116"/>
      <c r="F3" s="117">
        <v>67201</v>
      </c>
      <c r="G3" s="118"/>
      <c r="H3" s="119"/>
    </row>
    <row r="4" spans="1:8">
      <c r="A4" s="120"/>
      <c r="B4" s="121"/>
      <c r="C4" s="122"/>
      <c r="D4" s="123">
        <v>24974</v>
      </c>
      <c r="E4" s="124"/>
      <c r="F4" s="125">
        <v>35210</v>
      </c>
      <c r="G4" s="126"/>
      <c r="H4" s="127"/>
    </row>
    <row r="5" spans="1:8">
      <c r="A5" s="108" t="s">
        <v>516</v>
      </c>
      <c r="B5" s="113"/>
      <c r="C5" s="114"/>
      <c r="D5" s="115">
        <v>99947</v>
      </c>
      <c r="E5" s="116"/>
      <c r="F5" s="117">
        <v>75709</v>
      </c>
      <c r="G5" s="118"/>
      <c r="H5" s="119"/>
    </row>
    <row r="6" spans="1:8">
      <c r="A6" s="120"/>
      <c r="B6" s="121"/>
      <c r="C6" s="122"/>
      <c r="D6" s="123">
        <v>56086</v>
      </c>
      <c r="E6" s="124"/>
      <c r="F6" s="125">
        <v>35212</v>
      </c>
      <c r="G6" s="126"/>
      <c r="H6" s="127"/>
    </row>
    <row r="7" spans="1:8">
      <c r="A7" s="108" t="s">
        <v>517</v>
      </c>
      <c r="B7" s="113"/>
      <c r="C7" s="114"/>
      <c r="D7" s="115">
        <v>120964</v>
      </c>
      <c r="E7" s="116"/>
      <c r="F7" s="117">
        <v>90961</v>
      </c>
      <c r="G7" s="118"/>
      <c r="H7" s="119"/>
    </row>
    <row r="8" spans="1:8">
      <c r="A8" s="120"/>
      <c r="B8" s="121"/>
      <c r="C8" s="122"/>
      <c r="D8" s="123">
        <v>45910</v>
      </c>
      <c r="E8" s="124"/>
      <c r="F8" s="125">
        <v>37720</v>
      </c>
      <c r="G8" s="126"/>
      <c r="H8" s="127"/>
    </row>
    <row r="9" spans="1:8">
      <c r="A9" s="108" t="s">
        <v>518</v>
      </c>
      <c r="B9" s="113"/>
      <c r="C9" s="114"/>
      <c r="D9" s="115">
        <v>85591</v>
      </c>
      <c r="E9" s="116"/>
      <c r="F9" s="117">
        <v>106614</v>
      </c>
      <c r="G9" s="118"/>
      <c r="H9" s="119"/>
    </row>
    <row r="10" spans="1:8">
      <c r="A10" s="120"/>
      <c r="B10" s="121"/>
      <c r="C10" s="122"/>
      <c r="D10" s="123">
        <v>32458</v>
      </c>
      <c r="E10" s="124"/>
      <c r="F10" s="125">
        <v>45545</v>
      </c>
      <c r="G10" s="126"/>
      <c r="H10" s="127"/>
    </row>
    <row r="11" spans="1:8">
      <c r="A11" s="108" t="s">
        <v>519</v>
      </c>
      <c r="B11" s="113"/>
      <c r="C11" s="114"/>
      <c r="D11" s="115">
        <v>139450</v>
      </c>
      <c r="E11" s="116"/>
      <c r="F11" s="117">
        <v>85459</v>
      </c>
      <c r="G11" s="118"/>
      <c r="H11" s="119"/>
    </row>
    <row r="12" spans="1:8">
      <c r="A12" s="120"/>
      <c r="B12" s="121"/>
      <c r="C12" s="128"/>
      <c r="D12" s="123">
        <v>92568</v>
      </c>
      <c r="E12" s="124"/>
      <c r="F12" s="125">
        <v>44378</v>
      </c>
      <c r="G12" s="126"/>
      <c r="H12" s="127"/>
    </row>
    <row r="13" spans="1:8">
      <c r="A13" s="108"/>
      <c r="B13" s="113"/>
      <c r="C13" s="129"/>
      <c r="D13" s="130">
        <v>104505</v>
      </c>
      <c r="E13" s="131"/>
      <c r="F13" s="132">
        <v>85189</v>
      </c>
      <c r="G13" s="133"/>
      <c r="H13" s="119"/>
    </row>
    <row r="14" spans="1:8">
      <c r="A14" s="120"/>
      <c r="B14" s="121"/>
      <c r="C14" s="122"/>
      <c r="D14" s="123">
        <v>50399</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2.86</v>
      </c>
      <c r="C19" s="134">
        <f>ROUND(VALUE(SUBSTITUTE(実質収支比率等に係る経年分析!G$48,"▲","-")),2)</f>
        <v>3.33</v>
      </c>
      <c r="D19" s="134">
        <f>ROUND(VALUE(SUBSTITUTE(実質収支比率等に係る経年分析!H$48,"▲","-")),2)</f>
        <v>3.54</v>
      </c>
      <c r="E19" s="134">
        <f>ROUND(VALUE(SUBSTITUTE(実質収支比率等に係る経年分析!I$48,"▲","-")),2)</f>
        <v>1.95</v>
      </c>
      <c r="F19" s="134">
        <f>ROUND(VALUE(SUBSTITUTE(実質収支比率等に係る経年分析!J$48,"▲","-")),2)</f>
        <v>2.29</v>
      </c>
    </row>
    <row r="20" spans="1:11">
      <c r="A20" s="134" t="s">
        <v>43</v>
      </c>
      <c r="B20" s="134">
        <f>ROUND(VALUE(SUBSTITUTE(実質収支比率等に係る経年分析!F$47,"▲","-")),2)</f>
        <v>6.37</v>
      </c>
      <c r="C20" s="134">
        <f>ROUND(VALUE(SUBSTITUTE(実質収支比率等に係る経年分析!G$47,"▲","-")),2)</f>
        <v>7.86</v>
      </c>
      <c r="D20" s="134">
        <f>ROUND(VALUE(SUBSTITUTE(実質収支比率等に係る経年分析!H$47,"▲","-")),2)</f>
        <v>8.4</v>
      </c>
      <c r="E20" s="134">
        <f>ROUND(VALUE(SUBSTITUTE(実質収支比率等に係る経年分析!I$47,"▲","-")),2)</f>
        <v>8.26</v>
      </c>
      <c r="F20" s="134">
        <f>ROUND(VALUE(SUBSTITUTE(実質収支比率等に係る経年分析!J$47,"▲","-")),2)</f>
        <v>8.26</v>
      </c>
    </row>
    <row r="21" spans="1:11">
      <c r="A21" s="134" t="s">
        <v>44</v>
      </c>
      <c r="B21" s="134">
        <f>IF(ISNUMBER(VALUE(SUBSTITUTE(実質収支比率等に係る経年分析!F$49,"▲","-"))),ROUND(VALUE(SUBSTITUTE(実質収支比率等に係る経年分析!F$49,"▲","-")),2),NA())</f>
        <v>1.0900000000000001</v>
      </c>
      <c r="C21" s="134">
        <f>IF(ISNUMBER(VALUE(SUBSTITUTE(実質収支比率等に係る経年分析!G$49,"▲","-"))),ROUND(VALUE(SUBSTITUTE(実質収支比率等に係る経年分析!G$49,"▲","-")),2),NA())</f>
        <v>1.97</v>
      </c>
      <c r="D21" s="134">
        <f>IF(ISNUMBER(VALUE(SUBSTITUTE(実質収支比率等に係る経年分析!H$49,"▲","-"))),ROUND(VALUE(SUBSTITUTE(実質収支比率等に係る経年分析!H$49,"▲","-")),2),NA())</f>
        <v>0.74</v>
      </c>
      <c r="E21" s="134">
        <f>IF(ISNUMBER(VALUE(SUBSTITUTE(実質収支比率等に係る経年分析!I$49,"▲","-"))),ROUND(VALUE(SUBSTITUTE(実質収支比率等に係る経年分析!I$49,"▲","-")),2),NA())</f>
        <v>-1.97</v>
      </c>
      <c r="F21" s="134">
        <f>IF(ISNUMBER(VALUE(SUBSTITUTE(実質収支比率等に係る経年分析!J$49,"▲","-"))),ROUND(VALUE(SUBSTITUTE(実質収支比率等に係る経年分析!J$49,"▲","-")),2),NA())</f>
        <v>0.34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2.4900000000000002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2.4500000000000002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2.2799999999999998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2.29</v>
      </c>
    </row>
    <row r="36" spans="1:16">
      <c r="A36" s="135" t="str">
        <f>IF(連結実質赤字比率に係る赤字・黒字の構成分析!C$34="",NA(),連結実質赤字比率に係る赤字・黒字の構成分析!C$34)</f>
        <v>病院事業会計</v>
      </c>
      <c r="B36" s="135">
        <f>IF(ROUND(VALUE(SUBSTITUTE(連結実質赤字比率に係る赤字・黒字の構成分析!F$34,"▲", "-")), 2) &lt; 0, ABS(ROUND(VALUE(SUBSTITUTE(連結実質赤字比率に係る赤字・黒字の構成分析!F$34,"▲", "-")), 2)), NA())</f>
        <v>11.98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9.52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7.14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6.84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6.45</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2702</v>
      </c>
      <c r="E42" s="136"/>
      <c r="F42" s="136"/>
      <c r="G42" s="136">
        <f>'実質公債費比率（分子）の構造'!L$52</f>
        <v>2559</v>
      </c>
      <c r="H42" s="136"/>
      <c r="I42" s="136"/>
      <c r="J42" s="136">
        <f>'実質公債費比率（分子）の構造'!M$52</f>
        <v>2509</v>
      </c>
      <c r="K42" s="136"/>
      <c r="L42" s="136"/>
      <c r="M42" s="136">
        <f>'実質公債費比率（分子）の構造'!N$52</f>
        <v>2531</v>
      </c>
      <c r="N42" s="136"/>
      <c r="O42" s="136"/>
      <c r="P42" s="136">
        <f>'実質公債費比率（分子）の構造'!O$52</f>
        <v>2385</v>
      </c>
    </row>
    <row r="43" spans="1:16">
      <c r="A43" s="136" t="s">
        <v>52</v>
      </c>
      <c r="B43" s="136">
        <f>'実質公債費比率（分子）の構造'!K$51</f>
        <v>1</v>
      </c>
      <c r="C43" s="136"/>
      <c r="D43" s="136"/>
      <c r="E43" s="136">
        <f>'実質公債費比率（分子）の構造'!L$51</f>
        <v>2</v>
      </c>
      <c r="F43" s="136"/>
      <c r="G43" s="136"/>
      <c r="H43" s="136">
        <f>'実質公債費比率（分子）の構造'!M$51</f>
        <v>0</v>
      </c>
      <c r="I43" s="136"/>
      <c r="J43" s="136"/>
      <c r="K43" s="136">
        <f>'実質公債費比率（分子）の構造'!N$51</f>
        <v>2</v>
      </c>
      <c r="L43" s="136"/>
      <c r="M43" s="136"/>
      <c r="N43" s="136">
        <f>'実質公債費比率（分子）の構造'!O$51</f>
        <v>0</v>
      </c>
      <c r="O43" s="136"/>
      <c r="P43" s="136"/>
    </row>
    <row r="44" spans="1:16">
      <c r="A44" s="136" t="s">
        <v>53</v>
      </c>
      <c r="B44" s="136">
        <f>'実質公債費比率（分子）の構造'!K$50</f>
        <v>92</v>
      </c>
      <c r="C44" s="136"/>
      <c r="D44" s="136"/>
      <c r="E44" s="136">
        <f>'実質公債費比率（分子）の構造'!L$50</f>
        <v>76</v>
      </c>
      <c r="F44" s="136"/>
      <c r="G44" s="136"/>
      <c r="H44" s="136">
        <f>'実質公債費比率（分子）の構造'!M$50</f>
        <v>74</v>
      </c>
      <c r="I44" s="136"/>
      <c r="J44" s="136"/>
      <c r="K44" s="136">
        <f>'実質公債費比率（分子）の構造'!N$50</f>
        <v>73</v>
      </c>
      <c r="L44" s="136"/>
      <c r="M44" s="136"/>
      <c r="N44" s="136">
        <f>'実質公債費比率（分子）の構造'!O$50</f>
        <v>72</v>
      </c>
      <c r="O44" s="136"/>
      <c r="P44" s="136"/>
    </row>
    <row r="45" spans="1:16">
      <c r="A45" s="136" t="s">
        <v>54</v>
      </c>
      <c r="B45" s="136">
        <f>'実質公債費比率（分子）の構造'!K$49</f>
        <v>233</v>
      </c>
      <c r="C45" s="136"/>
      <c r="D45" s="136"/>
      <c r="E45" s="136">
        <f>'実質公債費比率（分子）の構造'!L$49</f>
        <v>217</v>
      </c>
      <c r="F45" s="136"/>
      <c r="G45" s="136"/>
      <c r="H45" s="136">
        <f>'実質公債費比率（分子）の構造'!M$49</f>
        <v>193</v>
      </c>
      <c r="I45" s="136"/>
      <c r="J45" s="136"/>
      <c r="K45" s="136">
        <f>'実質公債費比率（分子）の構造'!N$49</f>
        <v>158</v>
      </c>
      <c r="L45" s="136"/>
      <c r="M45" s="136"/>
      <c r="N45" s="136">
        <f>'実質公債費比率（分子）の構造'!O$49</f>
        <v>108</v>
      </c>
      <c r="O45" s="136"/>
      <c r="P45" s="136"/>
    </row>
    <row r="46" spans="1:16">
      <c r="A46" s="136" t="s">
        <v>55</v>
      </c>
      <c r="B46" s="136">
        <f>'実質公債費比率（分子）の構造'!K$48</f>
        <v>697</v>
      </c>
      <c r="C46" s="136"/>
      <c r="D46" s="136"/>
      <c r="E46" s="136">
        <f>'実質公債費比率（分子）の構造'!L$48</f>
        <v>687</v>
      </c>
      <c r="F46" s="136"/>
      <c r="G46" s="136"/>
      <c r="H46" s="136">
        <f>'実質公債費比率（分子）の構造'!M$48</f>
        <v>651</v>
      </c>
      <c r="I46" s="136"/>
      <c r="J46" s="136"/>
      <c r="K46" s="136">
        <f>'実質公債費比率（分子）の構造'!N$48</f>
        <v>655</v>
      </c>
      <c r="L46" s="136"/>
      <c r="M46" s="136"/>
      <c r="N46" s="136">
        <f>'実質公債費比率（分子）の構造'!O$48</f>
        <v>664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2989</v>
      </c>
      <c r="C49" s="136"/>
      <c r="D49" s="136"/>
      <c r="E49" s="136">
        <f>'実質公債費比率（分子）の構造'!L$45</f>
        <v>2795</v>
      </c>
      <c r="F49" s="136"/>
      <c r="G49" s="136"/>
      <c r="H49" s="136">
        <f>'実質公債費比率（分子）の構造'!M$45</f>
        <v>2711</v>
      </c>
      <c r="I49" s="136"/>
      <c r="J49" s="136"/>
      <c r="K49" s="136">
        <f>'実質公債費比率（分子）の構造'!N$45</f>
        <v>2749</v>
      </c>
      <c r="L49" s="136"/>
      <c r="M49" s="136"/>
      <c r="N49" s="136">
        <f>'実質公債費比率（分子）の構造'!O$45</f>
        <v>2619</v>
      </c>
      <c r="O49" s="136"/>
      <c r="P49" s="136"/>
    </row>
    <row r="50" spans="1:16">
      <c r="A50" s="136" t="s">
        <v>59</v>
      </c>
      <c r="B50" s="136" t="e">
        <f>NA()</f>
        <v>#N/A</v>
      </c>
      <c r="C50" s="136">
        <f>IF(ISNUMBER('実質公債費比率（分子）の構造'!K$53),'実質公債費比率（分子）の構造'!K$53,NA())</f>
        <v>1310</v>
      </c>
      <c r="D50" s="136" t="e">
        <f>NA()</f>
        <v>#N/A</v>
      </c>
      <c r="E50" s="136" t="e">
        <f>NA()</f>
        <v>#N/A</v>
      </c>
      <c r="F50" s="136">
        <f>IF(ISNUMBER('実質公債費比率（分子）の構造'!L$53),'実質公債費比率（分子）の構造'!L$53,NA())</f>
        <v>1218</v>
      </c>
      <c r="G50" s="136" t="e">
        <f>NA()</f>
        <v>#N/A</v>
      </c>
      <c r="H50" s="136" t="e">
        <f>NA()</f>
        <v>#N/A</v>
      </c>
      <c r="I50" s="136">
        <f>IF(ISNUMBER('実質公債費比率（分子）の構造'!M$53),'実質公債費比率（分子）の構造'!M$53,NA())</f>
        <v>1120</v>
      </c>
      <c r="J50" s="136" t="e">
        <f>NA()</f>
        <v>#N/A</v>
      </c>
      <c r="K50" s="136" t="e">
        <f>NA()</f>
        <v>#N/A</v>
      </c>
      <c r="L50" s="136">
        <f>IF(ISNUMBER('実質公債費比率（分子）の構造'!N$53),'実質公債費比率（分子）の構造'!N$53,NA())</f>
        <v>1106</v>
      </c>
      <c r="M50" s="136" t="e">
        <f>NA()</f>
        <v>#N/A</v>
      </c>
      <c r="N50" s="136" t="e">
        <f>NA()</f>
        <v>#N/A</v>
      </c>
      <c r="O50" s="136">
        <f>IF(ISNUMBER('実質公債費比率（分子）の構造'!O$53),'実質公債費比率（分子）の構造'!O$53,NA())</f>
        <v>1078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20507</v>
      </c>
      <c r="E56" s="135"/>
      <c r="F56" s="135"/>
      <c r="G56" s="135">
        <f>'将来負担比率（分子）の構造'!J$51</f>
        <v>20558</v>
      </c>
      <c r="H56" s="135"/>
      <c r="I56" s="135"/>
      <c r="J56" s="135">
        <f>'将来負担比率（分子）の構造'!K$51</f>
        <v>19423</v>
      </c>
      <c r="K56" s="135"/>
      <c r="L56" s="135"/>
      <c r="M56" s="135">
        <f>'将来負担比率（分子）の構造'!L$51</f>
        <v>19891</v>
      </c>
      <c r="N56" s="135"/>
      <c r="O56" s="135"/>
      <c r="P56" s="135">
        <f>'将来負担比率（分子）の構造'!M$51</f>
        <v>19581</v>
      </c>
    </row>
    <row r="57" spans="1:16">
      <c r="A57" s="135" t="s">
        <v>35</v>
      </c>
      <c r="B57" s="135"/>
      <c r="C57" s="135"/>
      <c r="D57" s="135">
        <f>'将来負担比率（分子）の構造'!I$50</f>
        <v>2724</v>
      </c>
      <c r="E57" s="135"/>
      <c r="F57" s="135"/>
      <c r="G57" s="135">
        <f>'将来負担比率（分子）の構造'!J$50</f>
        <v>2311</v>
      </c>
      <c r="H57" s="135"/>
      <c r="I57" s="135"/>
      <c r="J57" s="135">
        <f>'将来負担比率（分子）の構造'!K$50</f>
        <v>2308</v>
      </c>
      <c r="K57" s="135"/>
      <c r="L57" s="135"/>
      <c r="M57" s="135">
        <f>'将来負担比率（分子）の構造'!L$50</f>
        <v>2223</v>
      </c>
      <c r="N57" s="135"/>
      <c r="O57" s="135"/>
      <c r="P57" s="135">
        <f>'将来負担比率（分子）の構造'!M$50</f>
        <v>2315</v>
      </c>
    </row>
    <row r="58" spans="1:16">
      <c r="A58" s="135" t="s">
        <v>34</v>
      </c>
      <c r="B58" s="135"/>
      <c r="C58" s="135"/>
      <c r="D58" s="135">
        <f>'将来負担比率（分子）の構造'!I$49</f>
        <v>2410</v>
      </c>
      <c r="E58" s="135"/>
      <c r="F58" s="135"/>
      <c r="G58" s="135">
        <f>'将来負担比率（分子）の構造'!J$49</f>
        <v>2760</v>
      </c>
      <c r="H58" s="135"/>
      <c r="I58" s="135"/>
      <c r="J58" s="135">
        <f>'将来負担比率（分子）の構造'!K$49</f>
        <v>2882</v>
      </c>
      <c r="K58" s="135"/>
      <c r="L58" s="135"/>
      <c r="M58" s="135">
        <f>'将来負担比率（分子）の構造'!L$49</f>
        <v>2783</v>
      </c>
      <c r="N58" s="135"/>
      <c r="O58" s="135"/>
      <c r="P58" s="135">
        <f>'将来負担比率（分子）の構造'!M$49</f>
        <v>2838</v>
      </c>
    </row>
    <row r="59" spans="1:16">
      <c r="A59" s="135" t="s">
        <v>32</v>
      </c>
      <c r="B59" s="135">
        <f>'将来負担比率（分子）の構造'!I$48</f>
        <v>0</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574</v>
      </c>
      <c r="C60" s="135"/>
      <c r="D60" s="135"/>
      <c r="E60" s="135">
        <f>'将来負担比率（分子）の構造'!J$47</f>
        <v>235</v>
      </c>
      <c r="F60" s="135"/>
      <c r="G60" s="135"/>
      <c r="H60" s="135">
        <f>'将来負担比率（分子）の構造'!K$47</f>
        <v>35</v>
      </c>
      <c r="I60" s="135"/>
      <c r="J60" s="135"/>
      <c r="K60" s="135">
        <f>'将来負担比率（分子）の構造'!L$47</f>
        <v>145</v>
      </c>
      <c r="L60" s="135"/>
      <c r="M60" s="135"/>
      <c r="N60" s="135" t="str">
        <f>'将来負担比率（分子）の構造'!M$47</f>
        <v>-</v>
      </c>
      <c r="O60" s="135"/>
      <c r="P60" s="135"/>
    </row>
    <row r="61" spans="1:16">
      <c r="A61" s="135" t="s">
        <v>30</v>
      </c>
      <c r="B61" s="135">
        <f>'将来負担比率（分子）の構造'!I$46</f>
        <v>245</v>
      </c>
      <c r="C61" s="135"/>
      <c r="D61" s="135"/>
      <c r="E61" s="135">
        <f>'将来負担比率（分子）の構造'!J$46</f>
        <v>252</v>
      </c>
      <c r="F61" s="135"/>
      <c r="G61" s="135"/>
      <c r="H61" s="135">
        <f>'将来負担比率（分子）の構造'!K$46</f>
        <v>3</v>
      </c>
      <c r="I61" s="135"/>
      <c r="J61" s="135"/>
      <c r="K61" s="135">
        <f>'将来負担比率（分子）の構造'!L$46</f>
        <v>3</v>
      </c>
      <c r="L61" s="135"/>
      <c r="M61" s="135"/>
      <c r="N61" s="135" t="str">
        <f>'将来負担比率（分子）の構造'!M$46</f>
        <v>-</v>
      </c>
      <c r="O61" s="135"/>
      <c r="P61" s="135"/>
    </row>
    <row r="62" spans="1:16">
      <c r="A62" s="135" t="s">
        <v>29</v>
      </c>
      <c r="B62" s="135">
        <f>'将来負担比率（分子）の構造'!I$45</f>
        <v>2772</v>
      </c>
      <c r="C62" s="135"/>
      <c r="D62" s="135"/>
      <c r="E62" s="135">
        <f>'将来負担比率（分子）の構造'!J$45</f>
        <v>2649</v>
      </c>
      <c r="F62" s="135"/>
      <c r="G62" s="135"/>
      <c r="H62" s="135">
        <f>'将来負担比率（分子）の構造'!K$45</f>
        <v>2467</v>
      </c>
      <c r="I62" s="135"/>
      <c r="J62" s="135"/>
      <c r="K62" s="135">
        <f>'将来負担比率（分子）の構造'!L$45</f>
        <v>2262</v>
      </c>
      <c r="L62" s="135"/>
      <c r="M62" s="135"/>
      <c r="N62" s="135">
        <f>'将来負担比率（分子）の構造'!M$45</f>
        <v>2032</v>
      </c>
      <c r="O62" s="135"/>
      <c r="P62" s="135"/>
    </row>
    <row r="63" spans="1:16">
      <c r="A63" s="135" t="s">
        <v>28</v>
      </c>
      <c r="B63" s="135">
        <f>'将来負担比率（分子）の構造'!I$44</f>
        <v>970</v>
      </c>
      <c r="C63" s="135"/>
      <c r="D63" s="135"/>
      <c r="E63" s="135">
        <f>'将来負担比率（分子）の構造'!J$44</f>
        <v>807</v>
      </c>
      <c r="F63" s="135"/>
      <c r="G63" s="135"/>
      <c r="H63" s="135">
        <f>'将来負担比率（分子）の構造'!K$44</f>
        <v>615</v>
      </c>
      <c r="I63" s="135"/>
      <c r="J63" s="135"/>
      <c r="K63" s="135">
        <f>'将来負担比率（分子）の構造'!L$44</f>
        <v>463</v>
      </c>
      <c r="L63" s="135"/>
      <c r="M63" s="135"/>
      <c r="N63" s="135">
        <f>'将来負担比率（分子）の構造'!M$44</f>
        <v>368</v>
      </c>
      <c r="O63" s="135"/>
      <c r="P63" s="135"/>
    </row>
    <row r="64" spans="1:16">
      <c r="A64" s="135" t="s">
        <v>27</v>
      </c>
      <c r="B64" s="135">
        <f>'将来負担比率（分子）の構造'!I$43</f>
        <v>10124</v>
      </c>
      <c r="C64" s="135"/>
      <c r="D64" s="135"/>
      <c r="E64" s="135">
        <f>'将来負担比率（分子）の構造'!J$43</f>
        <v>10017</v>
      </c>
      <c r="F64" s="135"/>
      <c r="G64" s="135"/>
      <c r="H64" s="135">
        <f>'将来負担比率（分子）の構造'!K$43</f>
        <v>9727</v>
      </c>
      <c r="I64" s="135"/>
      <c r="J64" s="135"/>
      <c r="K64" s="135">
        <f>'将来負担比率（分子）の構造'!L$43</f>
        <v>9408</v>
      </c>
      <c r="L64" s="135"/>
      <c r="M64" s="135"/>
      <c r="N64" s="135">
        <f>'将来負担比率（分子）の構造'!M$43</f>
        <v>9065</v>
      </c>
      <c r="O64" s="135"/>
      <c r="P64" s="135"/>
    </row>
    <row r="65" spans="1:16">
      <c r="A65" s="135" t="s">
        <v>26</v>
      </c>
      <c r="B65" s="135">
        <f>'将来負担比率（分子）の構造'!I$42</f>
        <v>238</v>
      </c>
      <c r="C65" s="135"/>
      <c r="D65" s="135"/>
      <c r="E65" s="135">
        <f>'将来負担比率（分子）の構造'!J$42</f>
        <v>208</v>
      </c>
      <c r="F65" s="135"/>
      <c r="G65" s="135"/>
      <c r="H65" s="135">
        <f>'将来負担比率（分子）の構造'!K$42</f>
        <v>178</v>
      </c>
      <c r="I65" s="135"/>
      <c r="J65" s="135"/>
      <c r="K65" s="135">
        <f>'将来負担比率（分子）の構造'!L$42</f>
        <v>146</v>
      </c>
      <c r="L65" s="135"/>
      <c r="M65" s="135"/>
      <c r="N65" s="135">
        <f>'将来負担比率（分子）の構造'!M$42</f>
        <v>114</v>
      </c>
      <c r="O65" s="135"/>
      <c r="P65" s="135"/>
    </row>
    <row r="66" spans="1:16">
      <c r="A66" s="135" t="s">
        <v>25</v>
      </c>
      <c r="B66" s="135">
        <f>'将来負担比率（分子）の構造'!I$41</f>
        <v>23195</v>
      </c>
      <c r="C66" s="135"/>
      <c r="D66" s="135"/>
      <c r="E66" s="135">
        <f>'将来負担比率（分子）の構造'!J$41</f>
        <v>23079</v>
      </c>
      <c r="F66" s="135"/>
      <c r="G66" s="135"/>
      <c r="H66" s="135">
        <f>'将来負担比率（分子）の構造'!K$41</f>
        <v>23098</v>
      </c>
      <c r="I66" s="135"/>
      <c r="J66" s="135"/>
      <c r="K66" s="135">
        <f>'将来負担比率（分子）の構造'!L$41</f>
        <v>23270</v>
      </c>
      <c r="L66" s="135"/>
      <c r="M66" s="135"/>
      <c r="N66" s="135">
        <f>'将来負担比率（分子）の構造'!M$41</f>
        <v>22959</v>
      </c>
      <c r="O66" s="135"/>
      <c r="P66" s="135"/>
    </row>
    <row r="67" spans="1:16">
      <c r="A67" s="135" t="s">
        <v>63</v>
      </c>
      <c r="B67" s="135" t="e">
        <f>NA()</f>
        <v>#N/A</v>
      </c>
      <c r="C67" s="135">
        <f>IF(ISNUMBER('将来負担比率（分子）の構造'!I$52), IF('将来負担比率（分子）の構造'!I$52 &lt; 0, 0, '将来負担比率（分子）の構造'!I$52), NA())</f>
        <v>12476</v>
      </c>
      <c r="D67" s="135" t="e">
        <f>NA()</f>
        <v>#N/A</v>
      </c>
      <c r="E67" s="135" t="e">
        <f>NA()</f>
        <v>#N/A</v>
      </c>
      <c r="F67" s="135">
        <f>IF(ISNUMBER('将来負担比率（分子）の構造'!J$52), IF('将来負担比率（分子）の構造'!J$52 &lt; 0, 0, '将来負担比率（分子）の構造'!J$52), NA())</f>
        <v>11618</v>
      </c>
      <c r="G67" s="135" t="e">
        <f>NA()</f>
        <v>#N/A</v>
      </c>
      <c r="H67" s="135" t="e">
        <f>NA()</f>
        <v>#N/A</v>
      </c>
      <c r="I67" s="135">
        <f>IF(ISNUMBER('将来負担比率（分子）の構造'!K$52), IF('将来負担比率（分子）の構造'!K$52 &lt; 0, 0, '将来負担比率（分子）の構造'!K$52), NA())</f>
        <v>11511</v>
      </c>
      <c r="J67" s="135" t="e">
        <f>NA()</f>
        <v>#N/A</v>
      </c>
      <c r="K67" s="135" t="e">
        <f>NA()</f>
        <v>#N/A</v>
      </c>
      <c r="L67" s="135">
        <f>IF(ISNUMBER('将来負担比率（分子）の構造'!L$52), IF('将来負担比率（分子）の構造'!L$52 &lt; 0, 0, '将来負担比率（分子）の構造'!L$52), NA())</f>
        <v>10801</v>
      </c>
      <c r="M67" s="135" t="e">
        <f>NA()</f>
        <v>#N/A</v>
      </c>
      <c r="N67" s="135" t="e">
        <f>NA()</f>
        <v>#N/A</v>
      </c>
      <c r="O67" s="135">
        <f>IF(ISNUMBER('将来負担比率（分子）の構造'!M$52), IF('将来負担比率（分子）の構造'!M$52 &lt; 0, 0, '将来負担比率（分子）の構造'!M$52), NA())</f>
        <v>9804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2127572</v>
      </c>
      <c r="S5" s="583"/>
      <c r="T5" s="583"/>
      <c r="U5" s="583"/>
      <c r="V5" s="583"/>
      <c r="W5" s="583"/>
      <c r="X5" s="583"/>
      <c r="Y5" s="584"/>
      <c r="Z5" s="585">
        <v>11.6</v>
      </c>
      <c r="AA5" s="585"/>
      <c r="AB5" s="585"/>
      <c r="AC5" s="585"/>
      <c r="AD5" s="586">
        <v>2036611</v>
      </c>
      <c r="AE5" s="586"/>
      <c r="AF5" s="586"/>
      <c r="AG5" s="586"/>
      <c r="AH5" s="586"/>
      <c r="AI5" s="586"/>
      <c r="AJ5" s="586"/>
      <c r="AK5" s="586"/>
      <c r="AL5" s="587">
        <v>21.8</v>
      </c>
      <c r="AM5" s="588"/>
      <c r="AN5" s="588"/>
      <c r="AO5" s="589"/>
      <c r="AP5" s="579" t="s">
        <v>208</v>
      </c>
      <c r="AQ5" s="580"/>
      <c r="AR5" s="580"/>
      <c r="AS5" s="580"/>
      <c r="AT5" s="580"/>
      <c r="AU5" s="580"/>
      <c r="AV5" s="580"/>
      <c r="AW5" s="580"/>
      <c r="AX5" s="580"/>
      <c r="AY5" s="580"/>
      <c r="AZ5" s="580"/>
      <c r="BA5" s="580"/>
      <c r="BB5" s="580"/>
      <c r="BC5" s="580"/>
      <c r="BD5" s="580"/>
      <c r="BE5" s="580"/>
      <c r="BF5" s="581"/>
      <c r="BG5" s="593">
        <v>2033053</v>
      </c>
      <c r="BH5" s="594"/>
      <c r="BI5" s="594"/>
      <c r="BJ5" s="594"/>
      <c r="BK5" s="594"/>
      <c r="BL5" s="594"/>
      <c r="BM5" s="594"/>
      <c r="BN5" s="595"/>
      <c r="BO5" s="596">
        <v>95.6</v>
      </c>
      <c r="BP5" s="596"/>
      <c r="BQ5" s="596"/>
      <c r="BR5" s="596"/>
      <c r="BS5" s="597">
        <v>24774</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212254</v>
      </c>
      <c r="S6" s="594"/>
      <c r="T6" s="594"/>
      <c r="U6" s="594"/>
      <c r="V6" s="594"/>
      <c r="W6" s="594"/>
      <c r="X6" s="594"/>
      <c r="Y6" s="595"/>
      <c r="Z6" s="596">
        <v>1.2</v>
      </c>
      <c r="AA6" s="596"/>
      <c r="AB6" s="596"/>
      <c r="AC6" s="596"/>
      <c r="AD6" s="597">
        <v>212254</v>
      </c>
      <c r="AE6" s="597"/>
      <c r="AF6" s="597"/>
      <c r="AG6" s="597"/>
      <c r="AH6" s="597"/>
      <c r="AI6" s="597"/>
      <c r="AJ6" s="597"/>
      <c r="AK6" s="597"/>
      <c r="AL6" s="598">
        <v>2.2999999999999998</v>
      </c>
      <c r="AM6" s="599"/>
      <c r="AN6" s="599"/>
      <c r="AO6" s="600"/>
      <c r="AP6" s="590" t="s">
        <v>213</v>
      </c>
      <c r="AQ6" s="591"/>
      <c r="AR6" s="591"/>
      <c r="AS6" s="591"/>
      <c r="AT6" s="591"/>
      <c r="AU6" s="591"/>
      <c r="AV6" s="591"/>
      <c r="AW6" s="591"/>
      <c r="AX6" s="591"/>
      <c r="AY6" s="591"/>
      <c r="AZ6" s="591"/>
      <c r="BA6" s="591"/>
      <c r="BB6" s="591"/>
      <c r="BC6" s="591"/>
      <c r="BD6" s="591"/>
      <c r="BE6" s="591"/>
      <c r="BF6" s="592"/>
      <c r="BG6" s="593">
        <v>2033053</v>
      </c>
      <c r="BH6" s="594"/>
      <c r="BI6" s="594"/>
      <c r="BJ6" s="594"/>
      <c r="BK6" s="594"/>
      <c r="BL6" s="594"/>
      <c r="BM6" s="594"/>
      <c r="BN6" s="595"/>
      <c r="BO6" s="596">
        <v>95.6</v>
      </c>
      <c r="BP6" s="596"/>
      <c r="BQ6" s="596"/>
      <c r="BR6" s="596"/>
      <c r="BS6" s="597">
        <v>24774</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168509</v>
      </c>
      <c r="CS6" s="594"/>
      <c r="CT6" s="594"/>
      <c r="CU6" s="594"/>
      <c r="CV6" s="594"/>
      <c r="CW6" s="594"/>
      <c r="CX6" s="594"/>
      <c r="CY6" s="595"/>
      <c r="CZ6" s="596">
        <v>0.9</v>
      </c>
      <c r="DA6" s="596"/>
      <c r="DB6" s="596"/>
      <c r="DC6" s="596"/>
      <c r="DD6" s="602" t="s">
        <v>215</v>
      </c>
      <c r="DE6" s="594"/>
      <c r="DF6" s="594"/>
      <c r="DG6" s="594"/>
      <c r="DH6" s="594"/>
      <c r="DI6" s="594"/>
      <c r="DJ6" s="594"/>
      <c r="DK6" s="594"/>
      <c r="DL6" s="594"/>
      <c r="DM6" s="594"/>
      <c r="DN6" s="594"/>
      <c r="DO6" s="594"/>
      <c r="DP6" s="595"/>
      <c r="DQ6" s="602">
        <v>168290</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3487</v>
      </c>
      <c r="S7" s="594"/>
      <c r="T7" s="594"/>
      <c r="U7" s="594"/>
      <c r="V7" s="594"/>
      <c r="W7" s="594"/>
      <c r="X7" s="594"/>
      <c r="Y7" s="595"/>
      <c r="Z7" s="596">
        <v>0</v>
      </c>
      <c r="AA7" s="596"/>
      <c r="AB7" s="596"/>
      <c r="AC7" s="596"/>
      <c r="AD7" s="597">
        <v>3487</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918199</v>
      </c>
      <c r="BH7" s="594"/>
      <c r="BI7" s="594"/>
      <c r="BJ7" s="594"/>
      <c r="BK7" s="594"/>
      <c r="BL7" s="594"/>
      <c r="BM7" s="594"/>
      <c r="BN7" s="595"/>
      <c r="BO7" s="596">
        <v>43.2</v>
      </c>
      <c r="BP7" s="596"/>
      <c r="BQ7" s="596"/>
      <c r="BR7" s="596"/>
      <c r="BS7" s="597">
        <v>23087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1647627</v>
      </c>
      <c r="CS7" s="594"/>
      <c r="CT7" s="594"/>
      <c r="CU7" s="594"/>
      <c r="CV7" s="594"/>
      <c r="CW7" s="594"/>
      <c r="CX7" s="594"/>
      <c r="CY7" s="595"/>
      <c r="CZ7" s="596">
        <v>9.1</v>
      </c>
      <c r="DA7" s="596"/>
      <c r="DB7" s="596"/>
      <c r="DC7" s="596"/>
      <c r="DD7" s="602">
        <v>4967</v>
      </c>
      <c r="DE7" s="594"/>
      <c r="DF7" s="594"/>
      <c r="DG7" s="594"/>
      <c r="DH7" s="594"/>
      <c r="DI7" s="594"/>
      <c r="DJ7" s="594"/>
      <c r="DK7" s="594"/>
      <c r="DL7" s="594"/>
      <c r="DM7" s="594"/>
      <c r="DN7" s="594"/>
      <c r="DO7" s="594"/>
      <c r="DP7" s="595"/>
      <c r="DQ7" s="602">
        <v>1439420</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7010</v>
      </c>
      <c r="S8" s="594"/>
      <c r="T8" s="594"/>
      <c r="U8" s="594"/>
      <c r="V8" s="594"/>
      <c r="W8" s="594"/>
      <c r="X8" s="594"/>
      <c r="Y8" s="595"/>
      <c r="Z8" s="596">
        <v>0</v>
      </c>
      <c r="AA8" s="596"/>
      <c r="AB8" s="596"/>
      <c r="AC8" s="596"/>
      <c r="AD8" s="597">
        <v>7010</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34741</v>
      </c>
      <c r="BH8" s="594"/>
      <c r="BI8" s="594"/>
      <c r="BJ8" s="594"/>
      <c r="BK8" s="594"/>
      <c r="BL8" s="594"/>
      <c r="BM8" s="594"/>
      <c r="BN8" s="595"/>
      <c r="BO8" s="596">
        <v>1.6</v>
      </c>
      <c r="BP8" s="596"/>
      <c r="BQ8" s="596"/>
      <c r="BR8" s="596"/>
      <c r="BS8" s="602" t="s">
        <v>109</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3985973</v>
      </c>
      <c r="CS8" s="594"/>
      <c r="CT8" s="594"/>
      <c r="CU8" s="594"/>
      <c r="CV8" s="594"/>
      <c r="CW8" s="594"/>
      <c r="CX8" s="594"/>
      <c r="CY8" s="595"/>
      <c r="CZ8" s="596">
        <v>22.1</v>
      </c>
      <c r="DA8" s="596"/>
      <c r="DB8" s="596"/>
      <c r="DC8" s="596"/>
      <c r="DD8" s="602">
        <v>102796</v>
      </c>
      <c r="DE8" s="594"/>
      <c r="DF8" s="594"/>
      <c r="DG8" s="594"/>
      <c r="DH8" s="594"/>
      <c r="DI8" s="594"/>
      <c r="DJ8" s="594"/>
      <c r="DK8" s="594"/>
      <c r="DL8" s="594"/>
      <c r="DM8" s="594"/>
      <c r="DN8" s="594"/>
      <c r="DO8" s="594"/>
      <c r="DP8" s="595"/>
      <c r="DQ8" s="602">
        <v>1789039</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5849</v>
      </c>
      <c r="S9" s="594"/>
      <c r="T9" s="594"/>
      <c r="U9" s="594"/>
      <c r="V9" s="594"/>
      <c r="W9" s="594"/>
      <c r="X9" s="594"/>
      <c r="Y9" s="595"/>
      <c r="Z9" s="596">
        <v>0</v>
      </c>
      <c r="AA9" s="596"/>
      <c r="AB9" s="596"/>
      <c r="AC9" s="596"/>
      <c r="AD9" s="597">
        <v>5849</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740437</v>
      </c>
      <c r="BH9" s="594"/>
      <c r="BI9" s="594"/>
      <c r="BJ9" s="594"/>
      <c r="BK9" s="594"/>
      <c r="BL9" s="594"/>
      <c r="BM9" s="594"/>
      <c r="BN9" s="595"/>
      <c r="BO9" s="596">
        <v>34.799999999999997</v>
      </c>
      <c r="BP9" s="596"/>
      <c r="BQ9" s="596"/>
      <c r="BR9" s="596"/>
      <c r="BS9" s="602" t="s">
        <v>109</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2020036</v>
      </c>
      <c r="CS9" s="594"/>
      <c r="CT9" s="594"/>
      <c r="CU9" s="594"/>
      <c r="CV9" s="594"/>
      <c r="CW9" s="594"/>
      <c r="CX9" s="594"/>
      <c r="CY9" s="595"/>
      <c r="CZ9" s="596">
        <v>11.2</v>
      </c>
      <c r="DA9" s="596"/>
      <c r="DB9" s="596"/>
      <c r="DC9" s="596"/>
      <c r="DD9" s="602">
        <v>31778</v>
      </c>
      <c r="DE9" s="594"/>
      <c r="DF9" s="594"/>
      <c r="DG9" s="594"/>
      <c r="DH9" s="594"/>
      <c r="DI9" s="594"/>
      <c r="DJ9" s="594"/>
      <c r="DK9" s="594"/>
      <c r="DL9" s="594"/>
      <c r="DM9" s="594"/>
      <c r="DN9" s="594"/>
      <c r="DO9" s="594"/>
      <c r="DP9" s="595"/>
      <c r="DQ9" s="602">
        <v>1811211</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463693</v>
      </c>
      <c r="S10" s="594"/>
      <c r="T10" s="594"/>
      <c r="U10" s="594"/>
      <c r="V10" s="594"/>
      <c r="W10" s="594"/>
      <c r="X10" s="594"/>
      <c r="Y10" s="595"/>
      <c r="Z10" s="596">
        <v>2.5</v>
      </c>
      <c r="AA10" s="596"/>
      <c r="AB10" s="596"/>
      <c r="AC10" s="596"/>
      <c r="AD10" s="597">
        <v>463693</v>
      </c>
      <c r="AE10" s="597"/>
      <c r="AF10" s="597"/>
      <c r="AG10" s="597"/>
      <c r="AH10" s="597"/>
      <c r="AI10" s="597"/>
      <c r="AJ10" s="597"/>
      <c r="AK10" s="597"/>
      <c r="AL10" s="598">
        <v>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64790</v>
      </c>
      <c r="BH10" s="594"/>
      <c r="BI10" s="594"/>
      <c r="BJ10" s="594"/>
      <c r="BK10" s="594"/>
      <c r="BL10" s="594"/>
      <c r="BM10" s="594"/>
      <c r="BN10" s="595"/>
      <c r="BO10" s="596">
        <v>3</v>
      </c>
      <c r="BP10" s="596"/>
      <c r="BQ10" s="596"/>
      <c r="BR10" s="596"/>
      <c r="BS10" s="602">
        <v>10739</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29927</v>
      </c>
      <c r="CS10" s="594"/>
      <c r="CT10" s="594"/>
      <c r="CU10" s="594"/>
      <c r="CV10" s="594"/>
      <c r="CW10" s="594"/>
      <c r="CX10" s="594"/>
      <c r="CY10" s="595"/>
      <c r="CZ10" s="596">
        <v>0.2</v>
      </c>
      <c r="DA10" s="596"/>
      <c r="DB10" s="596"/>
      <c r="DC10" s="596"/>
      <c r="DD10" s="602" t="s">
        <v>109</v>
      </c>
      <c r="DE10" s="594"/>
      <c r="DF10" s="594"/>
      <c r="DG10" s="594"/>
      <c r="DH10" s="594"/>
      <c r="DI10" s="594"/>
      <c r="DJ10" s="594"/>
      <c r="DK10" s="594"/>
      <c r="DL10" s="594"/>
      <c r="DM10" s="594"/>
      <c r="DN10" s="594"/>
      <c r="DO10" s="594"/>
      <c r="DP10" s="595"/>
      <c r="DQ10" s="602">
        <v>23635</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1111</v>
      </c>
      <c r="S11" s="594"/>
      <c r="T11" s="594"/>
      <c r="U11" s="594"/>
      <c r="V11" s="594"/>
      <c r="W11" s="594"/>
      <c r="X11" s="594"/>
      <c r="Y11" s="595"/>
      <c r="Z11" s="596">
        <v>0</v>
      </c>
      <c r="AA11" s="596"/>
      <c r="AB11" s="596"/>
      <c r="AC11" s="596"/>
      <c r="AD11" s="597">
        <v>1111</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78231</v>
      </c>
      <c r="BH11" s="594"/>
      <c r="BI11" s="594"/>
      <c r="BJ11" s="594"/>
      <c r="BK11" s="594"/>
      <c r="BL11" s="594"/>
      <c r="BM11" s="594"/>
      <c r="BN11" s="595"/>
      <c r="BO11" s="596">
        <v>3.7</v>
      </c>
      <c r="BP11" s="596"/>
      <c r="BQ11" s="596"/>
      <c r="BR11" s="596"/>
      <c r="BS11" s="602">
        <v>12348</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3557637</v>
      </c>
      <c r="CS11" s="594"/>
      <c r="CT11" s="594"/>
      <c r="CU11" s="594"/>
      <c r="CV11" s="594"/>
      <c r="CW11" s="594"/>
      <c r="CX11" s="594"/>
      <c r="CY11" s="595"/>
      <c r="CZ11" s="596">
        <v>19.7</v>
      </c>
      <c r="DA11" s="596"/>
      <c r="DB11" s="596"/>
      <c r="DC11" s="596"/>
      <c r="DD11" s="602">
        <v>2054274</v>
      </c>
      <c r="DE11" s="594"/>
      <c r="DF11" s="594"/>
      <c r="DG11" s="594"/>
      <c r="DH11" s="594"/>
      <c r="DI11" s="594"/>
      <c r="DJ11" s="594"/>
      <c r="DK11" s="594"/>
      <c r="DL11" s="594"/>
      <c r="DM11" s="594"/>
      <c r="DN11" s="594"/>
      <c r="DO11" s="594"/>
      <c r="DP11" s="595"/>
      <c r="DQ11" s="602">
        <v>603909</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858658</v>
      </c>
      <c r="BH12" s="594"/>
      <c r="BI12" s="594"/>
      <c r="BJ12" s="594"/>
      <c r="BK12" s="594"/>
      <c r="BL12" s="594"/>
      <c r="BM12" s="594"/>
      <c r="BN12" s="595"/>
      <c r="BO12" s="596">
        <v>40.4</v>
      </c>
      <c r="BP12" s="596"/>
      <c r="BQ12" s="596"/>
      <c r="BR12" s="596"/>
      <c r="BS12" s="602" t="s">
        <v>109</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595996</v>
      </c>
      <c r="CS12" s="594"/>
      <c r="CT12" s="594"/>
      <c r="CU12" s="594"/>
      <c r="CV12" s="594"/>
      <c r="CW12" s="594"/>
      <c r="CX12" s="594"/>
      <c r="CY12" s="595"/>
      <c r="CZ12" s="596">
        <v>3.3</v>
      </c>
      <c r="DA12" s="596"/>
      <c r="DB12" s="596"/>
      <c r="DC12" s="596"/>
      <c r="DD12" s="602">
        <v>101</v>
      </c>
      <c r="DE12" s="594"/>
      <c r="DF12" s="594"/>
      <c r="DG12" s="594"/>
      <c r="DH12" s="594"/>
      <c r="DI12" s="594"/>
      <c r="DJ12" s="594"/>
      <c r="DK12" s="594"/>
      <c r="DL12" s="594"/>
      <c r="DM12" s="594"/>
      <c r="DN12" s="594"/>
      <c r="DO12" s="594"/>
      <c r="DP12" s="595"/>
      <c r="DQ12" s="602">
        <v>219106</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31989</v>
      </c>
      <c r="S13" s="594"/>
      <c r="T13" s="594"/>
      <c r="U13" s="594"/>
      <c r="V13" s="594"/>
      <c r="W13" s="594"/>
      <c r="X13" s="594"/>
      <c r="Y13" s="595"/>
      <c r="Z13" s="596">
        <v>0.2</v>
      </c>
      <c r="AA13" s="596"/>
      <c r="AB13" s="596"/>
      <c r="AC13" s="596"/>
      <c r="AD13" s="597">
        <v>31989</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826574</v>
      </c>
      <c r="BH13" s="594"/>
      <c r="BI13" s="594"/>
      <c r="BJ13" s="594"/>
      <c r="BK13" s="594"/>
      <c r="BL13" s="594"/>
      <c r="BM13" s="594"/>
      <c r="BN13" s="595"/>
      <c r="BO13" s="596">
        <v>38.9</v>
      </c>
      <c r="BP13" s="596"/>
      <c r="BQ13" s="596"/>
      <c r="BR13" s="596"/>
      <c r="BS13" s="602" t="s">
        <v>109</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1783962</v>
      </c>
      <c r="CS13" s="594"/>
      <c r="CT13" s="594"/>
      <c r="CU13" s="594"/>
      <c r="CV13" s="594"/>
      <c r="CW13" s="594"/>
      <c r="CX13" s="594"/>
      <c r="CY13" s="595"/>
      <c r="CZ13" s="596">
        <v>9.9</v>
      </c>
      <c r="DA13" s="596"/>
      <c r="DB13" s="596"/>
      <c r="DC13" s="596"/>
      <c r="DD13" s="602">
        <v>737931</v>
      </c>
      <c r="DE13" s="594"/>
      <c r="DF13" s="594"/>
      <c r="DG13" s="594"/>
      <c r="DH13" s="594"/>
      <c r="DI13" s="594"/>
      <c r="DJ13" s="594"/>
      <c r="DK13" s="594"/>
      <c r="DL13" s="594"/>
      <c r="DM13" s="594"/>
      <c r="DN13" s="594"/>
      <c r="DO13" s="594"/>
      <c r="DP13" s="595"/>
      <c r="DQ13" s="602">
        <v>1003497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46002</v>
      </c>
      <c r="BH14" s="594"/>
      <c r="BI14" s="594"/>
      <c r="BJ14" s="594"/>
      <c r="BK14" s="594"/>
      <c r="BL14" s="594"/>
      <c r="BM14" s="594"/>
      <c r="BN14" s="595"/>
      <c r="BO14" s="596">
        <v>2.2000000000000002</v>
      </c>
      <c r="BP14" s="596"/>
      <c r="BQ14" s="596"/>
      <c r="BR14" s="596"/>
      <c r="BS14" s="602">
        <v>1687</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511989</v>
      </c>
      <c r="CS14" s="594"/>
      <c r="CT14" s="594"/>
      <c r="CU14" s="594"/>
      <c r="CV14" s="594"/>
      <c r="CW14" s="594"/>
      <c r="CX14" s="594"/>
      <c r="CY14" s="595"/>
      <c r="CZ14" s="596">
        <v>2.8</v>
      </c>
      <c r="DA14" s="596"/>
      <c r="DB14" s="596"/>
      <c r="DC14" s="596"/>
      <c r="DD14" s="602" t="s">
        <v>109</v>
      </c>
      <c r="DE14" s="594"/>
      <c r="DF14" s="594"/>
      <c r="DG14" s="594"/>
      <c r="DH14" s="594"/>
      <c r="DI14" s="594"/>
      <c r="DJ14" s="594"/>
      <c r="DK14" s="594"/>
      <c r="DL14" s="594"/>
      <c r="DM14" s="594"/>
      <c r="DN14" s="594"/>
      <c r="DO14" s="594"/>
      <c r="DP14" s="595"/>
      <c r="DQ14" s="602">
        <v>468964</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4939</v>
      </c>
      <c r="S15" s="594"/>
      <c r="T15" s="594"/>
      <c r="U15" s="594"/>
      <c r="V15" s="594"/>
      <c r="W15" s="594"/>
      <c r="X15" s="594"/>
      <c r="Y15" s="595"/>
      <c r="Z15" s="596">
        <v>0</v>
      </c>
      <c r="AA15" s="596"/>
      <c r="AB15" s="596"/>
      <c r="AC15" s="596"/>
      <c r="AD15" s="597">
        <v>4939</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210194</v>
      </c>
      <c r="BH15" s="594"/>
      <c r="BI15" s="594"/>
      <c r="BJ15" s="594"/>
      <c r="BK15" s="594"/>
      <c r="BL15" s="594"/>
      <c r="BM15" s="594"/>
      <c r="BN15" s="595"/>
      <c r="BO15" s="596">
        <v>9.9</v>
      </c>
      <c r="BP15" s="596"/>
      <c r="BQ15" s="596"/>
      <c r="BR15" s="596"/>
      <c r="BS15" s="602" t="s">
        <v>109</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1114555</v>
      </c>
      <c r="CS15" s="594"/>
      <c r="CT15" s="594"/>
      <c r="CU15" s="594"/>
      <c r="CV15" s="594"/>
      <c r="CW15" s="594"/>
      <c r="CX15" s="594"/>
      <c r="CY15" s="595"/>
      <c r="CZ15" s="596">
        <v>6.2</v>
      </c>
      <c r="DA15" s="596"/>
      <c r="DB15" s="596"/>
      <c r="DC15" s="596"/>
      <c r="DD15" s="602">
        <v>123651</v>
      </c>
      <c r="DE15" s="594"/>
      <c r="DF15" s="594"/>
      <c r="DG15" s="594"/>
      <c r="DH15" s="594"/>
      <c r="DI15" s="594"/>
      <c r="DJ15" s="594"/>
      <c r="DK15" s="594"/>
      <c r="DL15" s="594"/>
      <c r="DM15" s="594"/>
      <c r="DN15" s="594"/>
      <c r="DO15" s="594"/>
      <c r="DP15" s="595"/>
      <c r="DQ15" s="602">
        <v>890062</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7295665</v>
      </c>
      <c r="S16" s="594"/>
      <c r="T16" s="594"/>
      <c r="U16" s="594"/>
      <c r="V16" s="594"/>
      <c r="W16" s="594"/>
      <c r="X16" s="594"/>
      <c r="Y16" s="595"/>
      <c r="Z16" s="596">
        <v>39.9</v>
      </c>
      <c r="AA16" s="596"/>
      <c r="AB16" s="596"/>
      <c r="AC16" s="596"/>
      <c r="AD16" s="597">
        <v>6515938</v>
      </c>
      <c r="AE16" s="597"/>
      <c r="AF16" s="597"/>
      <c r="AG16" s="597"/>
      <c r="AH16" s="597"/>
      <c r="AI16" s="597"/>
      <c r="AJ16" s="597"/>
      <c r="AK16" s="597"/>
      <c r="AL16" s="598">
        <v>69.900000000000006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10315</v>
      </c>
      <c r="CS16" s="594"/>
      <c r="CT16" s="594"/>
      <c r="CU16" s="594"/>
      <c r="CV16" s="594"/>
      <c r="CW16" s="594"/>
      <c r="CX16" s="594"/>
      <c r="CY16" s="595"/>
      <c r="CZ16" s="596">
        <v>0.1</v>
      </c>
      <c r="DA16" s="596"/>
      <c r="DB16" s="596"/>
      <c r="DC16" s="596"/>
      <c r="DD16" s="602" t="s">
        <v>109</v>
      </c>
      <c r="DE16" s="594"/>
      <c r="DF16" s="594"/>
      <c r="DG16" s="594"/>
      <c r="DH16" s="594"/>
      <c r="DI16" s="594"/>
      <c r="DJ16" s="594"/>
      <c r="DK16" s="594"/>
      <c r="DL16" s="594"/>
      <c r="DM16" s="594"/>
      <c r="DN16" s="594"/>
      <c r="DO16" s="594"/>
      <c r="DP16" s="595"/>
      <c r="DQ16" s="602">
        <v>2015</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6515938</v>
      </c>
      <c r="S17" s="594"/>
      <c r="T17" s="594"/>
      <c r="U17" s="594"/>
      <c r="V17" s="594"/>
      <c r="W17" s="594"/>
      <c r="X17" s="594"/>
      <c r="Y17" s="595"/>
      <c r="Z17" s="596">
        <v>35.700000000000003</v>
      </c>
      <c r="AA17" s="596"/>
      <c r="AB17" s="596"/>
      <c r="AC17" s="596"/>
      <c r="AD17" s="597">
        <v>6515938</v>
      </c>
      <c r="AE17" s="597"/>
      <c r="AF17" s="597"/>
      <c r="AG17" s="597"/>
      <c r="AH17" s="597"/>
      <c r="AI17" s="597"/>
      <c r="AJ17" s="597"/>
      <c r="AK17" s="597"/>
      <c r="AL17" s="598">
        <v>69.900000000000006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2619795</v>
      </c>
      <c r="CS17" s="594"/>
      <c r="CT17" s="594"/>
      <c r="CU17" s="594"/>
      <c r="CV17" s="594"/>
      <c r="CW17" s="594"/>
      <c r="CX17" s="594"/>
      <c r="CY17" s="595"/>
      <c r="CZ17" s="596">
        <v>14.5</v>
      </c>
      <c r="DA17" s="596"/>
      <c r="DB17" s="596"/>
      <c r="DC17" s="596"/>
      <c r="DD17" s="602" t="s">
        <v>109</v>
      </c>
      <c r="DE17" s="594"/>
      <c r="DF17" s="594"/>
      <c r="DG17" s="594"/>
      <c r="DH17" s="594"/>
      <c r="DI17" s="594"/>
      <c r="DJ17" s="594"/>
      <c r="DK17" s="594"/>
      <c r="DL17" s="594"/>
      <c r="DM17" s="594"/>
      <c r="DN17" s="594"/>
      <c r="DO17" s="594"/>
      <c r="DP17" s="595"/>
      <c r="DQ17" s="602">
        <v>2434205</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779727</v>
      </c>
      <c r="S18" s="594"/>
      <c r="T18" s="594"/>
      <c r="U18" s="594"/>
      <c r="V18" s="594"/>
      <c r="W18" s="594"/>
      <c r="X18" s="594"/>
      <c r="Y18" s="595"/>
      <c r="Z18" s="596">
        <v>4.3</v>
      </c>
      <c r="AA18" s="596"/>
      <c r="AB18" s="596"/>
      <c r="AC18" s="596"/>
      <c r="AD18" s="597" t="s">
        <v>109</v>
      </c>
      <c r="AE18" s="597"/>
      <c r="AF18" s="597"/>
      <c r="AG18" s="597"/>
      <c r="AH18" s="597"/>
      <c r="AI18" s="597"/>
      <c r="AJ18" s="597"/>
      <c r="AK18" s="597"/>
      <c r="AL18" s="598" t="s">
        <v>109</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94519</v>
      </c>
      <c r="BH19" s="594"/>
      <c r="BI19" s="594"/>
      <c r="BJ19" s="594"/>
      <c r="BK19" s="594"/>
      <c r="BL19" s="594"/>
      <c r="BM19" s="594"/>
      <c r="BN19" s="595"/>
      <c r="BO19" s="596">
        <v>4.4000000000000004</v>
      </c>
      <c r="BP19" s="596"/>
      <c r="BQ19" s="596"/>
      <c r="BR19" s="596"/>
      <c r="BS19" s="602" t="s">
        <v>109</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10153569</v>
      </c>
      <c r="S20" s="594"/>
      <c r="T20" s="594"/>
      <c r="U20" s="594"/>
      <c r="V20" s="594"/>
      <c r="W20" s="594"/>
      <c r="X20" s="594"/>
      <c r="Y20" s="595"/>
      <c r="Z20" s="596">
        <v>55.6</v>
      </c>
      <c r="AA20" s="596"/>
      <c r="AB20" s="596"/>
      <c r="AC20" s="596"/>
      <c r="AD20" s="597">
        <v>9282881</v>
      </c>
      <c r="AE20" s="597"/>
      <c r="AF20" s="597"/>
      <c r="AG20" s="597"/>
      <c r="AH20" s="597"/>
      <c r="AI20" s="597"/>
      <c r="AJ20" s="597"/>
      <c r="AK20" s="597"/>
      <c r="AL20" s="598">
        <v>99.5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94519</v>
      </c>
      <c r="BH20" s="594"/>
      <c r="BI20" s="594"/>
      <c r="BJ20" s="594"/>
      <c r="BK20" s="594"/>
      <c r="BL20" s="594"/>
      <c r="BM20" s="594"/>
      <c r="BN20" s="595"/>
      <c r="BO20" s="596">
        <v>4.4000000000000004</v>
      </c>
      <c r="BP20" s="596"/>
      <c r="BQ20" s="596"/>
      <c r="BR20" s="596"/>
      <c r="BS20" s="602" t="s">
        <v>109</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18046321</v>
      </c>
      <c r="CS20" s="594"/>
      <c r="CT20" s="594"/>
      <c r="CU20" s="594"/>
      <c r="CV20" s="594"/>
      <c r="CW20" s="594"/>
      <c r="CX20" s="594"/>
      <c r="CY20" s="595"/>
      <c r="CZ20" s="596">
        <v>100</v>
      </c>
      <c r="DA20" s="596"/>
      <c r="DB20" s="596"/>
      <c r="DC20" s="596"/>
      <c r="DD20" s="602">
        <v>3055498</v>
      </c>
      <c r="DE20" s="594"/>
      <c r="DF20" s="594"/>
      <c r="DG20" s="594"/>
      <c r="DH20" s="594"/>
      <c r="DI20" s="594"/>
      <c r="DJ20" s="594"/>
      <c r="DK20" s="594"/>
      <c r="DL20" s="594"/>
      <c r="DM20" s="594"/>
      <c r="DN20" s="594"/>
      <c r="DO20" s="594"/>
      <c r="DP20" s="595"/>
      <c r="DQ20" s="602">
        <v>10853353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3482</v>
      </c>
      <c r="S21" s="594"/>
      <c r="T21" s="594"/>
      <c r="U21" s="594"/>
      <c r="V21" s="594"/>
      <c r="W21" s="594"/>
      <c r="X21" s="594"/>
      <c r="Y21" s="595"/>
      <c r="Z21" s="596">
        <v>0</v>
      </c>
      <c r="AA21" s="596"/>
      <c r="AB21" s="596"/>
      <c r="AC21" s="596"/>
      <c r="AD21" s="597">
        <v>3482</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3558</v>
      </c>
      <c r="BH21" s="594"/>
      <c r="BI21" s="594"/>
      <c r="BJ21" s="594"/>
      <c r="BK21" s="594"/>
      <c r="BL21" s="594"/>
      <c r="BM21" s="594"/>
      <c r="BN21" s="595"/>
      <c r="BO21" s="596">
        <v>0.2</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156498</v>
      </c>
      <c r="S22" s="594"/>
      <c r="T22" s="594"/>
      <c r="U22" s="594"/>
      <c r="V22" s="594"/>
      <c r="W22" s="594"/>
      <c r="X22" s="594"/>
      <c r="Y22" s="595"/>
      <c r="Z22" s="596">
        <v>0.9</v>
      </c>
      <c r="AA22" s="596"/>
      <c r="AB22" s="596"/>
      <c r="AC22" s="596"/>
      <c r="AD22" s="597" t="s">
        <v>109</v>
      </c>
      <c r="AE22" s="597"/>
      <c r="AF22" s="597"/>
      <c r="AG22" s="597"/>
      <c r="AH22" s="597"/>
      <c r="AI22" s="597"/>
      <c r="AJ22" s="597"/>
      <c r="AK22" s="597"/>
      <c r="AL22" s="598" t="s">
        <v>109</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209720</v>
      </c>
      <c r="S23" s="594"/>
      <c r="T23" s="594"/>
      <c r="U23" s="594"/>
      <c r="V23" s="594"/>
      <c r="W23" s="594"/>
      <c r="X23" s="594"/>
      <c r="Y23" s="595"/>
      <c r="Z23" s="596">
        <v>1.1000000000000001</v>
      </c>
      <c r="AA23" s="596"/>
      <c r="AB23" s="596"/>
      <c r="AC23" s="596"/>
      <c r="AD23" s="597">
        <v>16110</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90961</v>
      </c>
      <c r="BH23" s="594"/>
      <c r="BI23" s="594"/>
      <c r="BJ23" s="594"/>
      <c r="BK23" s="594"/>
      <c r="BL23" s="594"/>
      <c r="BM23" s="594"/>
      <c r="BN23" s="595"/>
      <c r="BO23" s="596">
        <v>4.3</v>
      </c>
      <c r="BP23" s="596"/>
      <c r="BQ23" s="596"/>
      <c r="BR23" s="596"/>
      <c r="BS23" s="602" t="s">
        <v>109</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69986</v>
      </c>
      <c r="S24" s="594"/>
      <c r="T24" s="594"/>
      <c r="U24" s="594"/>
      <c r="V24" s="594"/>
      <c r="W24" s="594"/>
      <c r="X24" s="594"/>
      <c r="Y24" s="595"/>
      <c r="Z24" s="596">
        <v>0.4</v>
      </c>
      <c r="AA24" s="596"/>
      <c r="AB24" s="596"/>
      <c r="AC24" s="596"/>
      <c r="AD24" s="597" t="s">
        <v>109</v>
      </c>
      <c r="AE24" s="597"/>
      <c r="AF24" s="597"/>
      <c r="AG24" s="597"/>
      <c r="AH24" s="597"/>
      <c r="AI24" s="597"/>
      <c r="AJ24" s="597"/>
      <c r="AK24" s="597"/>
      <c r="AL24" s="598" t="s">
        <v>109</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7086646</v>
      </c>
      <c r="CS24" s="583"/>
      <c r="CT24" s="583"/>
      <c r="CU24" s="583"/>
      <c r="CV24" s="583"/>
      <c r="CW24" s="583"/>
      <c r="CX24" s="583"/>
      <c r="CY24" s="584"/>
      <c r="CZ24" s="622">
        <v>39.299999999999997</v>
      </c>
      <c r="DA24" s="623"/>
      <c r="DB24" s="623"/>
      <c r="DC24" s="624"/>
      <c r="DD24" s="621">
        <v>4983846</v>
      </c>
      <c r="DE24" s="583"/>
      <c r="DF24" s="583"/>
      <c r="DG24" s="583"/>
      <c r="DH24" s="583"/>
      <c r="DI24" s="583"/>
      <c r="DJ24" s="583"/>
      <c r="DK24" s="584"/>
      <c r="DL24" s="621">
        <v>4875727</v>
      </c>
      <c r="DM24" s="583"/>
      <c r="DN24" s="583"/>
      <c r="DO24" s="583"/>
      <c r="DP24" s="583"/>
      <c r="DQ24" s="583"/>
      <c r="DR24" s="583"/>
      <c r="DS24" s="583"/>
      <c r="DT24" s="583"/>
      <c r="DU24" s="583"/>
      <c r="DV24" s="584"/>
      <c r="DW24" s="587">
        <v>49.6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1878735</v>
      </c>
      <c r="S25" s="594"/>
      <c r="T25" s="594"/>
      <c r="U25" s="594"/>
      <c r="V25" s="594"/>
      <c r="W25" s="594"/>
      <c r="X25" s="594"/>
      <c r="Y25" s="595"/>
      <c r="Z25" s="596">
        <v>10.3</v>
      </c>
      <c r="AA25" s="596"/>
      <c r="AB25" s="596"/>
      <c r="AC25" s="596"/>
      <c r="AD25" s="597" t="s">
        <v>109</v>
      </c>
      <c r="AE25" s="597"/>
      <c r="AF25" s="597"/>
      <c r="AG25" s="597"/>
      <c r="AH25" s="597"/>
      <c r="AI25" s="597"/>
      <c r="AJ25" s="597"/>
      <c r="AK25" s="597"/>
      <c r="AL25" s="598" t="s">
        <v>109</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2146076</v>
      </c>
      <c r="CS25" s="625"/>
      <c r="CT25" s="625"/>
      <c r="CU25" s="625"/>
      <c r="CV25" s="625"/>
      <c r="CW25" s="625"/>
      <c r="CX25" s="625"/>
      <c r="CY25" s="626"/>
      <c r="CZ25" s="627">
        <v>11.9</v>
      </c>
      <c r="DA25" s="628"/>
      <c r="DB25" s="628"/>
      <c r="DC25" s="629"/>
      <c r="DD25" s="602">
        <v>1973201</v>
      </c>
      <c r="DE25" s="625"/>
      <c r="DF25" s="625"/>
      <c r="DG25" s="625"/>
      <c r="DH25" s="625"/>
      <c r="DI25" s="625"/>
      <c r="DJ25" s="625"/>
      <c r="DK25" s="626"/>
      <c r="DL25" s="602">
        <v>1893141</v>
      </c>
      <c r="DM25" s="625"/>
      <c r="DN25" s="625"/>
      <c r="DO25" s="625"/>
      <c r="DP25" s="625"/>
      <c r="DQ25" s="625"/>
      <c r="DR25" s="625"/>
      <c r="DS25" s="625"/>
      <c r="DT25" s="625"/>
      <c r="DU25" s="625"/>
      <c r="DV25" s="626"/>
      <c r="DW25" s="598">
        <v>19.3</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1320553</v>
      </c>
      <c r="CS26" s="594"/>
      <c r="CT26" s="594"/>
      <c r="CU26" s="594"/>
      <c r="CV26" s="594"/>
      <c r="CW26" s="594"/>
      <c r="CX26" s="594"/>
      <c r="CY26" s="595"/>
      <c r="CZ26" s="627">
        <v>7.3</v>
      </c>
      <c r="DA26" s="628"/>
      <c r="DB26" s="628"/>
      <c r="DC26" s="629"/>
      <c r="DD26" s="602">
        <v>1187050</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2673663</v>
      </c>
      <c r="S27" s="594"/>
      <c r="T27" s="594"/>
      <c r="U27" s="594"/>
      <c r="V27" s="594"/>
      <c r="W27" s="594"/>
      <c r="X27" s="594"/>
      <c r="Y27" s="595"/>
      <c r="Z27" s="596">
        <v>14.6</v>
      </c>
      <c r="AA27" s="596"/>
      <c r="AB27" s="596"/>
      <c r="AC27" s="596"/>
      <c r="AD27" s="597" t="s">
        <v>109</v>
      </c>
      <c r="AE27" s="597"/>
      <c r="AF27" s="597"/>
      <c r="AG27" s="597"/>
      <c r="AH27" s="597"/>
      <c r="AI27" s="597"/>
      <c r="AJ27" s="597"/>
      <c r="AK27" s="597"/>
      <c r="AL27" s="598" t="s">
        <v>109</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2127572</v>
      </c>
      <c r="BH27" s="594"/>
      <c r="BI27" s="594"/>
      <c r="BJ27" s="594"/>
      <c r="BK27" s="594"/>
      <c r="BL27" s="594"/>
      <c r="BM27" s="594"/>
      <c r="BN27" s="595"/>
      <c r="BO27" s="596">
        <v>100</v>
      </c>
      <c r="BP27" s="596"/>
      <c r="BQ27" s="596"/>
      <c r="BR27" s="596"/>
      <c r="BS27" s="602">
        <v>24774</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2320994</v>
      </c>
      <c r="CS27" s="625"/>
      <c r="CT27" s="625"/>
      <c r="CU27" s="625"/>
      <c r="CV27" s="625"/>
      <c r="CW27" s="625"/>
      <c r="CX27" s="625"/>
      <c r="CY27" s="626"/>
      <c r="CZ27" s="627">
        <v>12.9</v>
      </c>
      <c r="DA27" s="628"/>
      <c r="DB27" s="628"/>
      <c r="DC27" s="629"/>
      <c r="DD27" s="602">
        <v>576659</v>
      </c>
      <c r="DE27" s="625"/>
      <c r="DF27" s="625"/>
      <c r="DG27" s="625"/>
      <c r="DH27" s="625"/>
      <c r="DI27" s="625"/>
      <c r="DJ27" s="625"/>
      <c r="DK27" s="626"/>
      <c r="DL27" s="602">
        <v>548600</v>
      </c>
      <c r="DM27" s="625"/>
      <c r="DN27" s="625"/>
      <c r="DO27" s="625"/>
      <c r="DP27" s="625"/>
      <c r="DQ27" s="625"/>
      <c r="DR27" s="625"/>
      <c r="DS27" s="625"/>
      <c r="DT27" s="625"/>
      <c r="DU27" s="625"/>
      <c r="DV27" s="626"/>
      <c r="DW27" s="598">
        <v>5.6</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38550</v>
      </c>
      <c r="S28" s="594"/>
      <c r="T28" s="594"/>
      <c r="U28" s="594"/>
      <c r="V28" s="594"/>
      <c r="W28" s="594"/>
      <c r="X28" s="594"/>
      <c r="Y28" s="595"/>
      <c r="Z28" s="596">
        <v>0.2</v>
      </c>
      <c r="AA28" s="596"/>
      <c r="AB28" s="596"/>
      <c r="AC28" s="596"/>
      <c r="AD28" s="597">
        <v>24924</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2619576</v>
      </c>
      <c r="CS28" s="594"/>
      <c r="CT28" s="594"/>
      <c r="CU28" s="594"/>
      <c r="CV28" s="594"/>
      <c r="CW28" s="594"/>
      <c r="CX28" s="594"/>
      <c r="CY28" s="595"/>
      <c r="CZ28" s="627">
        <v>14.5</v>
      </c>
      <c r="DA28" s="628"/>
      <c r="DB28" s="628"/>
      <c r="DC28" s="629"/>
      <c r="DD28" s="602">
        <v>2433986</v>
      </c>
      <c r="DE28" s="594"/>
      <c r="DF28" s="594"/>
      <c r="DG28" s="594"/>
      <c r="DH28" s="594"/>
      <c r="DI28" s="594"/>
      <c r="DJ28" s="594"/>
      <c r="DK28" s="595"/>
      <c r="DL28" s="602">
        <v>2433986</v>
      </c>
      <c r="DM28" s="594"/>
      <c r="DN28" s="594"/>
      <c r="DO28" s="594"/>
      <c r="DP28" s="594"/>
      <c r="DQ28" s="594"/>
      <c r="DR28" s="594"/>
      <c r="DS28" s="594"/>
      <c r="DT28" s="594"/>
      <c r="DU28" s="594"/>
      <c r="DV28" s="595"/>
      <c r="DW28" s="598">
        <v>24.8</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32160</v>
      </c>
      <c r="S29" s="594"/>
      <c r="T29" s="594"/>
      <c r="U29" s="594"/>
      <c r="V29" s="594"/>
      <c r="W29" s="594"/>
      <c r="X29" s="594"/>
      <c r="Y29" s="595"/>
      <c r="Z29" s="596">
        <v>0.2</v>
      </c>
      <c r="AA29" s="596"/>
      <c r="AB29" s="596"/>
      <c r="AC29" s="596"/>
      <c r="AD29" s="597" t="s">
        <v>109</v>
      </c>
      <c r="AE29" s="597"/>
      <c r="AF29" s="597"/>
      <c r="AG29" s="597"/>
      <c r="AH29" s="597"/>
      <c r="AI29" s="597"/>
      <c r="AJ29" s="597"/>
      <c r="AK29" s="597"/>
      <c r="AL29" s="598" t="s">
        <v>109</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2619313</v>
      </c>
      <c r="CS29" s="625"/>
      <c r="CT29" s="625"/>
      <c r="CU29" s="625"/>
      <c r="CV29" s="625"/>
      <c r="CW29" s="625"/>
      <c r="CX29" s="625"/>
      <c r="CY29" s="626"/>
      <c r="CZ29" s="627">
        <v>14.5</v>
      </c>
      <c r="DA29" s="628"/>
      <c r="DB29" s="628"/>
      <c r="DC29" s="629"/>
      <c r="DD29" s="602">
        <v>2433723</v>
      </c>
      <c r="DE29" s="625"/>
      <c r="DF29" s="625"/>
      <c r="DG29" s="625"/>
      <c r="DH29" s="625"/>
      <c r="DI29" s="625"/>
      <c r="DJ29" s="625"/>
      <c r="DK29" s="626"/>
      <c r="DL29" s="602">
        <v>2433723</v>
      </c>
      <c r="DM29" s="625"/>
      <c r="DN29" s="625"/>
      <c r="DO29" s="625"/>
      <c r="DP29" s="625"/>
      <c r="DQ29" s="625"/>
      <c r="DR29" s="625"/>
      <c r="DS29" s="625"/>
      <c r="DT29" s="625"/>
      <c r="DU29" s="625"/>
      <c r="DV29" s="626"/>
      <c r="DW29" s="598">
        <v>24.8</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11728</v>
      </c>
      <c r="S30" s="594"/>
      <c r="T30" s="594"/>
      <c r="U30" s="594"/>
      <c r="V30" s="594"/>
      <c r="W30" s="594"/>
      <c r="X30" s="594"/>
      <c r="Y30" s="595"/>
      <c r="Z30" s="596">
        <v>0.1</v>
      </c>
      <c r="AA30" s="596"/>
      <c r="AB30" s="596"/>
      <c r="AC30" s="596"/>
      <c r="AD30" s="597" t="s">
        <v>109</v>
      </c>
      <c r="AE30" s="597"/>
      <c r="AF30" s="597"/>
      <c r="AG30" s="597"/>
      <c r="AH30" s="597"/>
      <c r="AI30" s="597"/>
      <c r="AJ30" s="597"/>
      <c r="AK30" s="597"/>
      <c r="AL30" s="598" t="s">
        <v>109</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v>
      </c>
      <c r="BH30" s="652"/>
      <c r="BI30" s="652"/>
      <c r="BJ30" s="652"/>
      <c r="BK30" s="652"/>
      <c r="BL30" s="652"/>
      <c r="BM30" s="588">
        <v>95.4</v>
      </c>
      <c r="BN30" s="652"/>
      <c r="BO30" s="652"/>
      <c r="BP30" s="652"/>
      <c r="BQ30" s="653"/>
      <c r="BR30" s="651">
        <v>98.8</v>
      </c>
      <c r="BS30" s="652"/>
      <c r="BT30" s="652"/>
      <c r="BU30" s="652"/>
      <c r="BV30" s="652"/>
      <c r="BW30" s="652"/>
      <c r="BX30" s="588">
        <v>94.5</v>
      </c>
      <c r="BY30" s="652"/>
      <c r="BZ30" s="652"/>
      <c r="CA30" s="652"/>
      <c r="CB30" s="653"/>
      <c r="CD30" s="656"/>
      <c r="CE30" s="657"/>
      <c r="CF30" s="607" t="s">
        <v>292</v>
      </c>
      <c r="CG30" s="608"/>
      <c r="CH30" s="608"/>
      <c r="CI30" s="608"/>
      <c r="CJ30" s="608"/>
      <c r="CK30" s="608"/>
      <c r="CL30" s="608"/>
      <c r="CM30" s="608"/>
      <c r="CN30" s="608"/>
      <c r="CO30" s="608"/>
      <c r="CP30" s="608"/>
      <c r="CQ30" s="609"/>
      <c r="CR30" s="593">
        <v>2380897</v>
      </c>
      <c r="CS30" s="594"/>
      <c r="CT30" s="594"/>
      <c r="CU30" s="594"/>
      <c r="CV30" s="594"/>
      <c r="CW30" s="594"/>
      <c r="CX30" s="594"/>
      <c r="CY30" s="595"/>
      <c r="CZ30" s="627">
        <v>13.2</v>
      </c>
      <c r="DA30" s="628"/>
      <c r="DB30" s="628"/>
      <c r="DC30" s="629"/>
      <c r="DD30" s="602">
        <v>2214474</v>
      </c>
      <c r="DE30" s="594"/>
      <c r="DF30" s="594"/>
      <c r="DG30" s="594"/>
      <c r="DH30" s="594"/>
      <c r="DI30" s="594"/>
      <c r="DJ30" s="594"/>
      <c r="DK30" s="595"/>
      <c r="DL30" s="602">
        <v>2214474</v>
      </c>
      <c r="DM30" s="594"/>
      <c r="DN30" s="594"/>
      <c r="DO30" s="594"/>
      <c r="DP30" s="594"/>
      <c r="DQ30" s="594"/>
      <c r="DR30" s="594"/>
      <c r="DS30" s="594"/>
      <c r="DT30" s="594"/>
      <c r="DU30" s="594"/>
      <c r="DV30" s="595"/>
      <c r="DW30" s="598">
        <v>22.5</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201364</v>
      </c>
      <c r="S31" s="594"/>
      <c r="T31" s="594"/>
      <c r="U31" s="594"/>
      <c r="V31" s="594"/>
      <c r="W31" s="594"/>
      <c r="X31" s="594"/>
      <c r="Y31" s="595"/>
      <c r="Z31" s="596">
        <v>1.1000000000000001</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99.3</v>
      </c>
      <c r="BH31" s="625"/>
      <c r="BI31" s="625"/>
      <c r="BJ31" s="625"/>
      <c r="BK31" s="625"/>
      <c r="BL31" s="625"/>
      <c r="BM31" s="599">
        <v>97.6</v>
      </c>
      <c r="BN31" s="649"/>
      <c r="BO31" s="649"/>
      <c r="BP31" s="649"/>
      <c r="BQ31" s="650"/>
      <c r="BR31" s="648">
        <v>99</v>
      </c>
      <c r="BS31" s="625"/>
      <c r="BT31" s="625"/>
      <c r="BU31" s="625"/>
      <c r="BV31" s="625"/>
      <c r="BW31" s="625"/>
      <c r="BX31" s="599">
        <v>97.4</v>
      </c>
      <c r="BY31" s="649"/>
      <c r="BZ31" s="649"/>
      <c r="CA31" s="649"/>
      <c r="CB31" s="650"/>
      <c r="CD31" s="656"/>
      <c r="CE31" s="657"/>
      <c r="CF31" s="607" t="s">
        <v>296</v>
      </c>
      <c r="CG31" s="608"/>
      <c r="CH31" s="608"/>
      <c r="CI31" s="608"/>
      <c r="CJ31" s="608"/>
      <c r="CK31" s="608"/>
      <c r="CL31" s="608"/>
      <c r="CM31" s="608"/>
      <c r="CN31" s="608"/>
      <c r="CO31" s="608"/>
      <c r="CP31" s="608"/>
      <c r="CQ31" s="609"/>
      <c r="CR31" s="593">
        <v>238416</v>
      </c>
      <c r="CS31" s="625"/>
      <c r="CT31" s="625"/>
      <c r="CU31" s="625"/>
      <c r="CV31" s="625"/>
      <c r="CW31" s="625"/>
      <c r="CX31" s="625"/>
      <c r="CY31" s="626"/>
      <c r="CZ31" s="627">
        <v>1.3</v>
      </c>
      <c r="DA31" s="628"/>
      <c r="DB31" s="628"/>
      <c r="DC31" s="629"/>
      <c r="DD31" s="602">
        <v>219249</v>
      </c>
      <c r="DE31" s="625"/>
      <c r="DF31" s="625"/>
      <c r="DG31" s="625"/>
      <c r="DH31" s="625"/>
      <c r="DI31" s="625"/>
      <c r="DJ31" s="625"/>
      <c r="DK31" s="626"/>
      <c r="DL31" s="602">
        <v>219249</v>
      </c>
      <c r="DM31" s="625"/>
      <c r="DN31" s="625"/>
      <c r="DO31" s="625"/>
      <c r="DP31" s="625"/>
      <c r="DQ31" s="625"/>
      <c r="DR31" s="625"/>
      <c r="DS31" s="625"/>
      <c r="DT31" s="625"/>
      <c r="DU31" s="625"/>
      <c r="DV31" s="626"/>
      <c r="DW31" s="598">
        <v>2.2000000000000002</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769514</v>
      </c>
      <c r="S32" s="594"/>
      <c r="T32" s="594"/>
      <c r="U32" s="594"/>
      <c r="V32" s="594"/>
      <c r="W32" s="594"/>
      <c r="X32" s="594"/>
      <c r="Y32" s="595"/>
      <c r="Z32" s="596">
        <v>4.2</v>
      </c>
      <c r="AA32" s="596"/>
      <c r="AB32" s="596"/>
      <c r="AC32" s="596"/>
      <c r="AD32" s="597">
        <v>62</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98.5</v>
      </c>
      <c r="BH32" s="661"/>
      <c r="BI32" s="661"/>
      <c r="BJ32" s="661"/>
      <c r="BK32" s="661"/>
      <c r="BL32" s="661"/>
      <c r="BM32" s="662">
        <v>92.1</v>
      </c>
      <c r="BN32" s="661"/>
      <c r="BO32" s="661"/>
      <c r="BP32" s="661"/>
      <c r="BQ32" s="663"/>
      <c r="BR32" s="660">
        <v>98.2</v>
      </c>
      <c r="BS32" s="661"/>
      <c r="BT32" s="661"/>
      <c r="BU32" s="661"/>
      <c r="BV32" s="661"/>
      <c r="BW32" s="661"/>
      <c r="BX32" s="662">
        <v>90.5</v>
      </c>
      <c r="BY32" s="661"/>
      <c r="BZ32" s="661"/>
      <c r="CA32" s="661"/>
      <c r="CB32" s="663"/>
      <c r="CD32" s="658"/>
      <c r="CE32" s="659"/>
      <c r="CF32" s="607" t="s">
        <v>299</v>
      </c>
      <c r="CG32" s="608"/>
      <c r="CH32" s="608"/>
      <c r="CI32" s="608"/>
      <c r="CJ32" s="608"/>
      <c r="CK32" s="608"/>
      <c r="CL32" s="608"/>
      <c r="CM32" s="608"/>
      <c r="CN32" s="608"/>
      <c r="CO32" s="608"/>
      <c r="CP32" s="608"/>
      <c r="CQ32" s="609"/>
      <c r="CR32" s="593">
        <v>263</v>
      </c>
      <c r="CS32" s="594"/>
      <c r="CT32" s="594"/>
      <c r="CU32" s="594"/>
      <c r="CV32" s="594"/>
      <c r="CW32" s="594"/>
      <c r="CX32" s="594"/>
      <c r="CY32" s="595"/>
      <c r="CZ32" s="627">
        <v>0</v>
      </c>
      <c r="DA32" s="628"/>
      <c r="DB32" s="628"/>
      <c r="DC32" s="629"/>
      <c r="DD32" s="602">
        <v>263</v>
      </c>
      <c r="DE32" s="594"/>
      <c r="DF32" s="594"/>
      <c r="DG32" s="594"/>
      <c r="DH32" s="594"/>
      <c r="DI32" s="594"/>
      <c r="DJ32" s="594"/>
      <c r="DK32" s="595"/>
      <c r="DL32" s="602">
        <v>263</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2070623</v>
      </c>
      <c r="S33" s="594"/>
      <c r="T33" s="594"/>
      <c r="U33" s="594"/>
      <c r="V33" s="594"/>
      <c r="W33" s="594"/>
      <c r="X33" s="594"/>
      <c r="Y33" s="595"/>
      <c r="Z33" s="596">
        <v>11.3</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7893862</v>
      </c>
      <c r="CS33" s="625"/>
      <c r="CT33" s="625"/>
      <c r="CU33" s="625"/>
      <c r="CV33" s="625"/>
      <c r="CW33" s="625"/>
      <c r="CX33" s="625"/>
      <c r="CY33" s="626"/>
      <c r="CZ33" s="627">
        <v>43.7</v>
      </c>
      <c r="DA33" s="628"/>
      <c r="DB33" s="628"/>
      <c r="DC33" s="629"/>
      <c r="DD33" s="602">
        <v>5676176</v>
      </c>
      <c r="DE33" s="625"/>
      <c r="DF33" s="625"/>
      <c r="DG33" s="625"/>
      <c r="DH33" s="625"/>
      <c r="DI33" s="625"/>
      <c r="DJ33" s="625"/>
      <c r="DK33" s="626"/>
      <c r="DL33" s="602">
        <v>3344589</v>
      </c>
      <c r="DM33" s="625"/>
      <c r="DN33" s="625"/>
      <c r="DO33" s="625"/>
      <c r="DP33" s="625"/>
      <c r="DQ33" s="625"/>
      <c r="DR33" s="625"/>
      <c r="DS33" s="625"/>
      <c r="DT33" s="625"/>
      <c r="DU33" s="625"/>
      <c r="DV33" s="626"/>
      <c r="DW33" s="598">
        <v>34</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1578878</v>
      </c>
      <c r="CS34" s="594"/>
      <c r="CT34" s="594"/>
      <c r="CU34" s="594"/>
      <c r="CV34" s="594"/>
      <c r="CW34" s="594"/>
      <c r="CX34" s="594"/>
      <c r="CY34" s="595"/>
      <c r="CZ34" s="627">
        <v>8.6999999999999993</v>
      </c>
      <c r="DA34" s="628"/>
      <c r="DB34" s="628"/>
      <c r="DC34" s="629"/>
      <c r="DD34" s="602">
        <v>1274927</v>
      </c>
      <c r="DE34" s="594"/>
      <c r="DF34" s="594"/>
      <c r="DG34" s="594"/>
      <c r="DH34" s="594"/>
      <c r="DI34" s="594"/>
      <c r="DJ34" s="594"/>
      <c r="DK34" s="595"/>
      <c r="DL34" s="602">
        <v>902765</v>
      </c>
      <c r="DM34" s="594"/>
      <c r="DN34" s="594"/>
      <c r="DO34" s="594"/>
      <c r="DP34" s="594"/>
      <c r="DQ34" s="594"/>
      <c r="DR34" s="594"/>
      <c r="DS34" s="594"/>
      <c r="DT34" s="594"/>
      <c r="DU34" s="594"/>
      <c r="DV34" s="595"/>
      <c r="DW34" s="598">
        <v>9.1999999999999993</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501023</v>
      </c>
      <c r="S35" s="594"/>
      <c r="T35" s="594"/>
      <c r="U35" s="594"/>
      <c r="V35" s="594"/>
      <c r="W35" s="594"/>
      <c r="X35" s="594"/>
      <c r="Y35" s="595"/>
      <c r="Z35" s="596">
        <v>2.7</v>
      </c>
      <c r="AA35" s="596"/>
      <c r="AB35" s="596"/>
      <c r="AC35" s="596"/>
      <c r="AD35" s="597" t="s">
        <v>109</v>
      </c>
      <c r="AE35" s="597"/>
      <c r="AF35" s="597"/>
      <c r="AG35" s="597"/>
      <c r="AH35" s="597"/>
      <c r="AI35" s="597"/>
      <c r="AJ35" s="597"/>
      <c r="AK35" s="597"/>
      <c r="AL35" s="598" t="s">
        <v>109</v>
      </c>
      <c r="AM35" s="599"/>
      <c r="AN35" s="599"/>
      <c r="AO35" s="600"/>
      <c r="AP35" s="186"/>
      <c r="AQ35" s="604" t="s">
        <v>307</v>
      </c>
      <c r="AR35" s="605"/>
      <c r="AS35" s="605"/>
      <c r="AT35" s="605"/>
      <c r="AU35" s="605"/>
      <c r="AV35" s="605"/>
      <c r="AW35" s="605"/>
      <c r="AX35" s="605"/>
      <c r="AY35" s="606"/>
      <c r="AZ35" s="582">
        <v>2582176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74271</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558588</v>
      </c>
      <c r="CS35" s="625"/>
      <c r="CT35" s="625"/>
      <c r="CU35" s="625"/>
      <c r="CV35" s="625"/>
      <c r="CW35" s="625"/>
      <c r="CX35" s="625"/>
      <c r="CY35" s="626"/>
      <c r="CZ35" s="627">
        <v>3.1</v>
      </c>
      <c r="DA35" s="628"/>
      <c r="DB35" s="628"/>
      <c r="DC35" s="629"/>
      <c r="DD35" s="602">
        <v>508222</v>
      </c>
      <c r="DE35" s="625"/>
      <c r="DF35" s="625"/>
      <c r="DG35" s="625"/>
      <c r="DH35" s="625"/>
      <c r="DI35" s="625"/>
      <c r="DJ35" s="625"/>
      <c r="DK35" s="626"/>
      <c r="DL35" s="602">
        <v>403220</v>
      </c>
      <c r="DM35" s="625"/>
      <c r="DN35" s="625"/>
      <c r="DO35" s="625"/>
      <c r="DP35" s="625"/>
      <c r="DQ35" s="625"/>
      <c r="DR35" s="625"/>
      <c r="DS35" s="625"/>
      <c r="DT35" s="625"/>
      <c r="DU35" s="625"/>
      <c r="DV35" s="626"/>
      <c r="DW35" s="598">
        <v>4.0999999999999996</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18269592</v>
      </c>
      <c r="S36" s="666"/>
      <c r="T36" s="666"/>
      <c r="U36" s="666"/>
      <c r="V36" s="666"/>
      <c r="W36" s="666"/>
      <c r="X36" s="666"/>
      <c r="Y36" s="667"/>
      <c r="Z36" s="668">
        <v>100</v>
      </c>
      <c r="AA36" s="668"/>
      <c r="AB36" s="668"/>
      <c r="AC36" s="668"/>
      <c r="AD36" s="669">
        <v>9327459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1091072</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17780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3501872</v>
      </c>
      <c r="CS36" s="594"/>
      <c r="CT36" s="594"/>
      <c r="CU36" s="594"/>
      <c r="CV36" s="594"/>
      <c r="CW36" s="594"/>
      <c r="CX36" s="594"/>
      <c r="CY36" s="595"/>
      <c r="CZ36" s="627">
        <v>19.399999999999999</v>
      </c>
      <c r="DA36" s="628"/>
      <c r="DB36" s="628"/>
      <c r="DC36" s="629"/>
      <c r="DD36" s="602">
        <v>2347779</v>
      </c>
      <c r="DE36" s="594"/>
      <c r="DF36" s="594"/>
      <c r="DG36" s="594"/>
      <c r="DH36" s="594"/>
      <c r="DI36" s="594"/>
      <c r="DJ36" s="594"/>
      <c r="DK36" s="595"/>
      <c r="DL36" s="602">
        <v>1016138</v>
      </c>
      <c r="DM36" s="594"/>
      <c r="DN36" s="594"/>
      <c r="DO36" s="594"/>
      <c r="DP36" s="594"/>
      <c r="DQ36" s="594"/>
      <c r="DR36" s="594"/>
      <c r="DS36" s="594"/>
      <c r="DT36" s="594"/>
      <c r="DU36" s="594"/>
      <c r="DV36" s="595"/>
      <c r="DW36" s="598">
        <v>10.3</v>
      </c>
      <c r="DX36" s="619"/>
      <c r="DY36" s="619"/>
      <c r="DZ36" s="619"/>
      <c r="EA36" s="619"/>
      <c r="EB36" s="619"/>
      <c r="EC36" s="620"/>
    </row>
    <row r="37" spans="2:133" ht="11.25" customHeight="1">
      <c r="AQ37" s="672" t="s">
        <v>314</v>
      </c>
      <c r="AR37" s="673"/>
      <c r="AS37" s="673"/>
      <c r="AT37" s="673"/>
      <c r="AU37" s="673"/>
      <c r="AV37" s="673"/>
      <c r="AW37" s="673"/>
      <c r="AX37" s="673"/>
      <c r="AY37" s="674"/>
      <c r="AZ37" s="593">
        <v>312600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3695</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1087460</v>
      </c>
      <c r="CS37" s="625"/>
      <c r="CT37" s="625"/>
      <c r="CU37" s="625"/>
      <c r="CV37" s="625"/>
      <c r="CW37" s="625"/>
      <c r="CX37" s="625"/>
      <c r="CY37" s="626"/>
      <c r="CZ37" s="627">
        <v>6</v>
      </c>
      <c r="DA37" s="628"/>
      <c r="DB37" s="628"/>
      <c r="DC37" s="629"/>
      <c r="DD37" s="602">
        <v>955744</v>
      </c>
      <c r="DE37" s="625"/>
      <c r="DF37" s="625"/>
      <c r="DG37" s="625"/>
      <c r="DH37" s="625"/>
      <c r="DI37" s="625"/>
      <c r="DJ37" s="625"/>
      <c r="DK37" s="626"/>
      <c r="DL37" s="602">
        <v>706676</v>
      </c>
      <c r="DM37" s="625"/>
      <c r="DN37" s="625"/>
      <c r="DO37" s="625"/>
      <c r="DP37" s="625"/>
      <c r="DQ37" s="625"/>
      <c r="DR37" s="625"/>
      <c r="DS37" s="625"/>
      <c r="DT37" s="625"/>
      <c r="DU37" s="625"/>
      <c r="DV37" s="626"/>
      <c r="DW37" s="598">
        <v>7.2</v>
      </c>
      <c r="DX37" s="619"/>
      <c r="DY37" s="619"/>
      <c r="DZ37" s="619"/>
      <c r="EA37" s="619"/>
      <c r="EB37" s="619"/>
      <c r="EC37" s="620"/>
    </row>
    <row r="38" spans="2:133" ht="11.25" customHeight="1">
      <c r="AQ38" s="672" t="s">
        <v>317</v>
      </c>
      <c r="AR38" s="673"/>
      <c r="AS38" s="673"/>
      <c r="AT38" s="673"/>
      <c r="AU38" s="673"/>
      <c r="AV38" s="673"/>
      <c r="AW38" s="673"/>
      <c r="AX38" s="673"/>
      <c r="AY38" s="674"/>
      <c r="AZ38" s="593">
        <v>51435</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6092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1439669</v>
      </c>
      <c r="CS38" s="594"/>
      <c r="CT38" s="594"/>
      <c r="CU38" s="594"/>
      <c r="CV38" s="594"/>
      <c r="CW38" s="594"/>
      <c r="CX38" s="594"/>
      <c r="CY38" s="595"/>
      <c r="CZ38" s="627">
        <v>8</v>
      </c>
      <c r="DA38" s="628"/>
      <c r="DB38" s="628"/>
      <c r="DC38" s="629"/>
      <c r="DD38" s="602">
        <v>1219119</v>
      </c>
      <c r="DE38" s="594"/>
      <c r="DF38" s="594"/>
      <c r="DG38" s="594"/>
      <c r="DH38" s="594"/>
      <c r="DI38" s="594"/>
      <c r="DJ38" s="594"/>
      <c r="DK38" s="595"/>
      <c r="DL38" s="602">
        <v>1022466</v>
      </c>
      <c r="DM38" s="594"/>
      <c r="DN38" s="594"/>
      <c r="DO38" s="594"/>
      <c r="DP38" s="594"/>
      <c r="DQ38" s="594"/>
      <c r="DR38" s="594"/>
      <c r="DS38" s="594"/>
      <c r="DT38" s="594"/>
      <c r="DU38" s="594"/>
      <c r="DV38" s="595"/>
      <c r="DW38" s="598">
        <v>10.4</v>
      </c>
      <c r="DX38" s="619"/>
      <c r="DY38" s="619"/>
      <c r="DZ38" s="619"/>
      <c r="EA38" s="619"/>
      <c r="EB38" s="619"/>
      <c r="EC38" s="620"/>
    </row>
    <row r="39" spans="2:133" ht="11.25" customHeight="1">
      <c r="AQ39" s="672" t="s">
        <v>320</v>
      </c>
      <c r="AR39" s="673"/>
      <c r="AS39" s="673"/>
      <c r="AT39" s="673"/>
      <c r="AU39" s="673"/>
      <c r="AV39" s="673"/>
      <c r="AW39" s="673"/>
      <c r="AX39" s="673"/>
      <c r="AY39" s="674"/>
      <c r="AZ39" s="593">
        <v>4546</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32336</v>
      </c>
      <c r="CS39" s="625"/>
      <c r="CT39" s="625"/>
      <c r="CU39" s="625"/>
      <c r="CV39" s="625"/>
      <c r="CW39" s="625"/>
      <c r="CX39" s="625"/>
      <c r="CY39" s="626"/>
      <c r="CZ39" s="627">
        <v>0.2</v>
      </c>
      <c r="DA39" s="628"/>
      <c r="DB39" s="628"/>
      <c r="DC39" s="629"/>
      <c r="DD39" s="602" t="s">
        <v>109</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274873</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123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782519</v>
      </c>
      <c r="CS40" s="594"/>
      <c r="CT40" s="594"/>
      <c r="CU40" s="594"/>
      <c r="CV40" s="594"/>
      <c r="CW40" s="594"/>
      <c r="CX40" s="594"/>
      <c r="CY40" s="595"/>
      <c r="CZ40" s="627">
        <v>4.3</v>
      </c>
      <c r="DA40" s="628"/>
      <c r="DB40" s="628"/>
      <c r="DC40" s="629"/>
      <c r="DD40" s="602">
        <v>326129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847650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380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3065813</v>
      </c>
      <c r="CS42" s="594"/>
      <c r="CT42" s="594"/>
      <c r="CU42" s="594"/>
      <c r="CV42" s="594"/>
      <c r="CW42" s="594"/>
      <c r="CX42" s="594"/>
      <c r="CY42" s="595"/>
      <c r="CZ42" s="627">
        <v>17</v>
      </c>
      <c r="DA42" s="676"/>
      <c r="DB42" s="676"/>
      <c r="DC42" s="677"/>
      <c r="DD42" s="602">
        <v>193331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38606</v>
      </c>
      <c r="CS43" s="625"/>
      <c r="CT43" s="625"/>
      <c r="CU43" s="625"/>
      <c r="CV43" s="625"/>
      <c r="CW43" s="625"/>
      <c r="CX43" s="625"/>
      <c r="CY43" s="626"/>
      <c r="CZ43" s="627">
        <v>0.2</v>
      </c>
      <c r="DA43" s="628"/>
      <c r="DB43" s="628"/>
      <c r="DC43" s="629"/>
      <c r="DD43" s="602">
        <v>29105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3055498</v>
      </c>
      <c r="CS44" s="594"/>
      <c r="CT44" s="594"/>
      <c r="CU44" s="594"/>
      <c r="CV44" s="594"/>
      <c r="CW44" s="594"/>
      <c r="CX44" s="594"/>
      <c r="CY44" s="595"/>
      <c r="CZ44" s="627">
        <v>16.899999999999999</v>
      </c>
      <c r="DA44" s="676"/>
      <c r="DB44" s="676"/>
      <c r="DC44" s="677"/>
      <c r="DD44" s="602">
        <v>191316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877335</v>
      </c>
      <c r="CS45" s="625"/>
      <c r="CT45" s="625"/>
      <c r="CU45" s="625"/>
      <c r="CV45" s="625"/>
      <c r="CW45" s="625"/>
      <c r="CX45" s="625"/>
      <c r="CY45" s="626"/>
      <c r="CZ45" s="627">
        <v>4.9000000000000004</v>
      </c>
      <c r="DA45" s="628"/>
      <c r="DB45" s="628"/>
      <c r="DC45" s="629"/>
      <c r="DD45" s="602">
        <v>46875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2028247</v>
      </c>
      <c r="CS46" s="594"/>
      <c r="CT46" s="594"/>
      <c r="CU46" s="594"/>
      <c r="CV46" s="594"/>
      <c r="CW46" s="594"/>
      <c r="CX46" s="594"/>
      <c r="CY46" s="595"/>
      <c r="CZ46" s="627">
        <v>11.2</v>
      </c>
      <c r="DA46" s="676"/>
      <c r="DB46" s="676"/>
      <c r="DC46" s="677"/>
      <c r="DD46" s="602">
        <v>98074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10315</v>
      </c>
      <c r="CS47" s="625"/>
      <c r="CT47" s="625"/>
      <c r="CU47" s="625"/>
      <c r="CV47" s="625"/>
      <c r="CW47" s="625"/>
      <c r="CX47" s="625"/>
      <c r="CY47" s="626"/>
      <c r="CZ47" s="627">
        <v>0.1</v>
      </c>
      <c r="DA47" s="628"/>
      <c r="DB47" s="628"/>
      <c r="DC47" s="629"/>
      <c r="DD47" s="602">
        <v>2015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18046321</v>
      </c>
      <c r="CS49" s="661"/>
      <c r="CT49" s="661"/>
      <c r="CU49" s="661"/>
      <c r="CV49" s="661"/>
      <c r="CW49" s="661"/>
      <c r="CX49" s="661"/>
      <c r="CY49" s="688"/>
      <c r="CZ49" s="689">
        <v>100</v>
      </c>
      <c r="DA49" s="690"/>
      <c r="DB49" s="690"/>
      <c r="DC49" s="691"/>
      <c r="DD49" s="692">
        <v>10853353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18270</v>
      </c>
      <c r="R7" s="723"/>
      <c r="S7" s="723"/>
      <c r="T7" s="723"/>
      <c r="U7" s="723"/>
      <c r="V7" s="723">
        <v>18046</v>
      </c>
      <c r="W7" s="723"/>
      <c r="X7" s="723"/>
      <c r="Y7" s="723"/>
      <c r="Z7" s="723"/>
      <c r="AA7" s="723">
        <v>223</v>
      </c>
      <c r="AB7" s="723"/>
      <c r="AC7" s="723"/>
      <c r="AD7" s="723"/>
      <c r="AE7" s="724"/>
      <c r="AF7" s="725">
        <v>223</v>
      </c>
      <c r="AG7" s="726"/>
      <c r="AH7" s="726"/>
      <c r="AI7" s="726"/>
      <c r="AJ7" s="727"/>
      <c r="AK7" s="762">
        <v>12</v>
      </c>
      <c r="AL7" s="763"/>
      <c r="AM7" s="763"/>
      <c r="AN7" s="763"/>
      <c r="AO7" s="763"/>
      <c r="AP7" s="763">
        <v>22959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554</v>
      </c>
      <c r="BT7" s="767"/>
      <c r="BU7" s="767"/>
      <c r="BV7" s="767"/>
      <c r="BW7" s="767"/>
      <c r="BX7" s="767"/>
      <c r="BY7" s="767"/>
      <c r="BZ7" s="767"/>
      <c r="CA7" s="767"/>
      <c r="CB7" s="767"/>
      <c r="CC7" s="767"/>
      <c r="CD7" s="767"/>
      <c r="CE7" s="767"/>
      <c r="CF7" s="767"/>
      <c r="CG7" s="768"/>
      <c r="CH7" s="759">
        <v>7</v>
      </c>
      <c r="CI7" s="760"/>
      <c r="CJ7" s="760"/>
      <c r="CK7" s="760"/>
      <c r="CL7" s="761"/>
      <c r="CM7" s="759">
        <v>40</v>
      </c>
      <c r="CN7" s="760"/>
      <c r="CO7" s="760"/>
      <c r="CP7" s="760"/>
      <c r="CQ7" s="761"/>
      <c r="CR7" s="759">
        <v>8</v>
      </c>
      <c r="CS7" s="760"/>
      <c r="CT7" s="760"/>
      <c r="CU7" s="760"/>
      <c r="CV7" s="761"/>
      <c r="CW7" s="759" t="s">
        <v>545</v>
      </c>
      <c r="CX7" s="760"/>
      <c r="CY7" s="760"/>
      <c r="CZ7" s="760"/>
      <c r="DA7" s="761"/>
      <c r="DB7" s="759" t="s">
        <v>546</v>
      </c>
      <c r="DC7" s="760"/>
      <c r="DD7" s="760"/>
      <c r="DE7" s="760"/>
      <c r="DF7" s="761"/>
      <c r="DG7" s="759" t="s">
        <v>546</v>
      </c>
      <c r="DH7" s="760"/>
      <c r="DI7" s="760"/>
      <c r="DJ7" s="760"/>
      <c r="DK7" s="761"/>
      <c r="DL7" s="759" t="s">
        <v>546</v>
      </c>
      <c r="DM7" s="760"/>
      <c r="DN7" s="760"/>
      <c r="DO7" s="760"/>
      <c r="DP7" s="761"/>
      <c r="DQ7" s="759" t="s">
        <v>546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18270</v>
      </c>
      <c r="R23" s="782"/>
      <c r="S23" s="782"/>
      <c r="T23" s="782"/>
      <c r="U23" s="782"/>
      <c r="V23" s="782">
        <v>18046</v>
      </c>
      <c r="W23" s="782"/>
      <c r="X23" s="782"/>
      <c r="Y23" s="782"/>
      <c r="Z23" s="782"/>
      <c r="AA23" s="782">
        <v>223</v>
      </c>
      <c r="AB23" s="782"/>
      <c r="AC23" s="782"/>
      <c r="AD23" s="782"/>
      <c r="AE23" s="783"/>
      <c r="AF23" s="784">
        <v>223</v>
      </c>
      <c r="AG23" s="782"/>
      <c r="AH23" s="782"/>
      <c r="AI23" s="782"/>
      <c r="AJ23" s="785"/>
      <c r="AK23" s="786"/>
      <c r="AL23" s="787"/>
      <c r="AM23" s="787"/>
      <c r="AN23" s="787"/>
      <c r="AO23" s="787"/>
      <c r="AP23" s="782">
        <v>22959</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3771</v>
      </c>
      <c r="R28" s="811"/>
      <c r="S28" s="811"/>
      <c r="T28" s="811"/>
      <c r="U28" s="811"/>
      <c r="V28" s="811">
        <v>3697</v>
      </c>
      <c r="W28" s="811"/>
      <c r="X28" s="811"/>
      <c r="Y28" s="811"/>
      <c r="Z28" s="811"/>
      <c r="AA28" s="811">
        <v>74</v>
      </c>
      <c r="AB28" s="811"/>
      <c r="AC28" s="811"/>
      <c r="AD28" s="811"/>
      <c r="AE28" s="812"/>
      <c r="AF28" s="813">
        <v>74</v>
      </c>
      <c r="AG28" s="811"/>
      <c r="AH28" s="811"/>
      <c r="AI28" s="811"/>
      <c r="AJ28" s="814"/>
      <c r="AK28" s="815">
        <v>275</v>
      </c>
      <c r="AL28" s="806"/>
      <c r="AM28" s="806"/>
      <c r="AN28" s="806"/>
      <c r="AO28" s="806"/>
      <c r="AP28" s="806" t="s">
        <v>543</v>
      </c>
      <c r="AQ28" s="806"/>
      <c r="AR28" s="806"/>
      <c r="AS28" s="806"/>
      <c r="AT28" s="806"/>
      <c r="AU28" s="806" t="s">
        <v>544</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2362</v>
      </c>
      <c r="R29" s="747"/>
      <c r="S29" s="747"/>
      <c r="T29" s="747"/>
      <c r="U29" s="747"/>
      <c r="V29" s="747">
        <v>2265</v>
      </c>
      <c r="W29" s="747"/>
      <c r="X29" s="747"/>
      <c r="Y29" s="747"/>
      <c r="Z29" s="747"/>
      <c r="AA29" s="747">
        <v>98</v>
      </c>
      <c r="AB29" s="747"/>
      <c r="AC29" s="747"/>
      <c r="AD29" s="747"/>
      <c r="AE29" s="748"/>
      <c r="AF29" s="749">
        <v>98</v>
      </c>
      <c r="AG29" s="750"/>
      <c r="AH29" s="750"/>
      <c r="AI29" s="750"/>
      <c r="AJ29" s="751"/>
      <c r="AK29" s="818">
        <v>374</v>
      </c>
      <c r="AL29" s="819"/>
      <c r="AM29" s="819"/>
      <c r="AN29" s="819"/>
      <c r="AO29" s="819"/>
      <c r="AP29" s="819" t="s">
        <v>543</v>
      </c>
      <c r="AQ29" s="819"/>
      <c r="AR29" s="819"/>
      <c r="AS29" s="819"/>
      <c r="AT29" s="819"/>
      <c r="AU29" s="819" t="s">
        <v>544</v>
      </c>
      <c r="AV29" s="819"/>
      <c r="AW29" s="819"/>
      <c r="AX29" s="819"/>
      <c r="AY29" s="819"/>
      <c r="AZ29" s="820" t="s">
        <v>543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347</v>
      </c>
      <c r="R30" s="747"/>
      <c r="S30" s="747"/>
      <c r="T30" s="747"/>
      <c r="U30" s="747"/>
      <c r="V30" s="747">
        <v>347</v>
      </c>
      <c r="W30" s="747"/>
      <c r="X30" s="747"/>
      <c r="Y30" s="747"/>
      <c r="Z30" s="747"/>
      <c r="AA30" s="747">
        <v>0</v>
      </c>
      <c r="AB30" s="747"/>
      <c r="AC30" s="747"/>
      <c r="AD30" s="747"/>
      <c r="AE30" s="748"/>
      <c r="AF30" s="749">
        <v>0</v>
      </c>
      <c r="AG30" s="750"/>
      <c r="AH30" s="750"/>
      <c r="AI30" s="750"/>
      <c r="AJ30" s="751"/>
      <c r="AK30" s="818">
        <v>131</v>
      </c>
      <c r="AL30" s="819"/>
      <c r="AM30" s="819"/>
      <c r="AN30" s="819"/>
      <c r="AO30" s="819"/>
      <c r="AP30" s="819" t="s">
        <v>544</v>
      </c>
      <c r="AQ30" s="819"/>
      <c r="AR30" s="819"/>
      <c r="AS30" s="819"/>
      <c r="AT30" s="819"/>
      <c r="AU30" s="819" t="s">
        <v>544</v>
      </c>
      <c r="AV30" s="819"/>
      <c r="AW30" s="819"/>
      <c r="AX30" s="819"/>
      <c r="AY30" s="819"/>
      <c r="AZ30" s="820" t="s">
        <v>543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2</v>
      </c>
      <c r="R31" s="747"/>
      <c r="S31" s="747"/>
      <c r="T31" s="747"/>
      <c r="U31" s="747"/>
      <c r="V31" s="747">
        <v>2</v>
      </c>
      <c r="W31" s="747"/>
      <c r="X31" s="747"/>
      <c r="Y31" s="747"/>
      <c r="Z31" s="747"/>
      <c r="AA31" s="747">
        <v>0</v>
      </c>
      <c r="AB31" s="747"/>
      <c r="AC31" s="747"/>
      <c r="AD31" s="747"/>
      <c r="AE31" s="748"/>
      <c r="AF31" s="749" t="s">
        <v>109</v>
      </c>
      <c r="AG31" s="750"/>
      <c r="AH31" s="750"/>
      <c r="AI31" s="750"/>
      <c r="AJ31" s="751"/>
      <c r="AK31" s="818">
        <v>553</v>
      </c>
      <c r="AL31" s="819"/>
      <c r="AM31" s="819"/>
      <c r="AN31" s="819"/>
      <c r="AO31" s="819"/>
      <c r="AP31" s="819" t="s">
        <v>543</v>
      </c>
      <c r="AQ31" s="819"/>
      <c r="AR31" s="819"/>
      <c r="AS31" s="819"/>
      <c r="AT31" s="819"/>
      <c r="AU31" s="819" t="s">
        <v>543</v>
      </c>
      <c r="AV31" s="819"/>
      <c r="AW31" s="819"/>
      <c r="AX31" s="819"/>
      <c r="AY31" s="819"/>
      <c r="AZ31" s="820" t="s">
        <v>543</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601</v>
      </c>
      <c r="R32" s="747"/>
      <c r="S32" s="747"/>
      <c r="T32" s="747"/>
      <c r="U32" s="747"/>
      <c r="V32" s="747">
        <v>647</v>
      </c>
      <c r="W32" s="747"/>
      <c r="X32" s="747"/>
      <c r="Y32" s="747"/>
      <c r="Z32" s="747"/>
      <c r="AA32" s="747">
        <v>-46</v>
      </c>
      <c r="AB32" s="747"/>
      <c r="AC32" s="747"/>
      <c r="AD32" s="747"/>
      <c r="AE32" s="748"/>
      <c r="AF32" s="749">
        <v>222</v>
      </c>
      <c r="AG32" s="750"/>
      <c r="AH32" s="750"/>
      <c r="AI32" s="750"/>
      <c r="AJ32" s="751"/>
      <c r="AK32" s="818">
        <v>50</v>
      </c>
      <c r="AL32" s="819"/>
      <c r="AM32" s="819"/>
      <c r="AN32" s="819"/>
      <c r="AO32" s="819"/>
      <c r="AP32" s="819">
        <v>730</v>
      </c>
      <c r="AQ32" s="819"/>
      <c r="AR32" s="819"/>
      <c r="AS32" s="819"/>
      <c r="AT32" s="819"/>
      <c r="AU32" s="819">
        <v>161</v>
      </c>
      <c r="AV32" s="819"/>
      <c r="AW32" s="819"/>
      <c r="AX32" s="819"/>
      <c r="AY32" s="819"/>
      <c r="AZ32" s="820" t="s">
        <v>545</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4299</v>
      </c>
      <c r="R33" s="747"/>
      <c r="S33" s="747"/>
      <c r="T33" s="747"/>
      <c r="U33" s="747"/>
      <c r="V33" s="747">
        <v>4443</v>
      </c>
      <c r="W33" s="747"/>
      <c r="X33" s="747"/>
      <c r="Y33" s="747"/>
      <c r="Z33" s="747"/>
      <c r="AA33" s="747">
        <v>-144</v>
      </c>
      <c r="AB33" s="747"/>
      <c r="AC33" s="747"/>
      <c r="AD33" s="747"/>
      <c r="AE33" s="748"/>
      <c r="AF33" s="749">
        <v>-629</v>
      </c>
      <c r="AG33" s="750"/>
      <c r="AH33" s="750"/>
      <c r="AI33" s="750"/>
      <c r="AJ33" s="751"/>
      <c r="AK33" s="818">
        <v>1091</v>
      </c>
      <c r="AL33" s="819"/>
      <c r="AM33" s="819"/>
      <c r="AN33" s="819"/>
      <c r="AO33" s="819"/>
      <c r="AP33" s="819">
        <v>7525</v>
      </c>
      <c r="AQ33" s="819"/>
      <c r="AR33" s="819"/>
      <c r="AS33" s="819"/>
      <c r="AT33" s="819"/>
      <c r="AU33" s="819">
        <v>5230</v>
      </c>
      <c r="AV33" s="819"/>
      <c r="AW33" s="819"/>
      <c r="AX33" s="819"/>
      <c r="AY33" s="819"/>
      <c r="AZ33" s="820">
        <v>17.7</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210</v>
      </c>
      <c r="R34" s="747"/>
      <c r="S34" s="747"/>
      <c r="T34" s="747"/>
      <c r="U34" s="747"/>
      <c r="V34" s="747">
        <v>200</v>
      </c>
      <c r="W34" s="747"/>
      <c r="X34" s="747"/>
      <c r="Y34" s="747"/>
      <c r="Z34" s="747"/>
      <c r="AA34" s="747">
        <v>10</v>
      </c>
      <c r="AB34" s="747"/>
      <c r="AC34" s="747"/>
      <c r="AD34" s="747"/>
      <c r="AE34" s="748"/>
      <c r="AF34" s="749">
        <v>10</v>
      </c>
      <c r="AG34" s="750"/>
      <c r="AH34" s="750"/>
      <c r="AI34" s="750"/>
      <c r="AJ34" s="751"/>
      <c r="AK34" s="818">
        <v>62</v>
      </c>
      <c r="AL34" s="819"/>
      <c r="AM34" s="819"/>
      <c r="AN34" s="819"/>
      <c r="AO34" s="819"/>
      <c r="AP34" s="819">
        <v>944</v>
      </c>
      <c r="AQ34" s="819"/>
      <c r="AR34" s="819"/>
      <c r="AS34" s="819"/>
      <c r="AT34" s="819"/>
      <c r="AU34" s="819">
        <v>676</v>
      </c>
      <c r="AV34" s="819"/>
      <c r="AW34" s="819"/>
      <c r="AX34" s="819"/>
      <c r="AY34" s="819"/>
      <c r="AZ34" s="820" t="s">
        <v>546</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8</v>
      </c>
      <c r="R35" s="747"/>
      <c r="S35" s="747"/>
      <c r="T35" s="747"/>
      <c r="U35" s="747"/>
      <c r="V35" s="747">
        <v>8</v>
      </c>
      <c r="W35" s="747"/>
      <c r="X35" s="747"/>
      <c r="Y35" s="747"/>
      <c r="Z35" s="747"/>
      <c r="AA35" s="747">
        <v>0</v>
      </c>
      <c r="AB35" s="747"/>
      <c r="AC35" s="747"/>
      <c r="AD35" s="747"/>
      <c r="AE35" s="748"/>
      <c r="AF35" s="749" t="s">
        <v>109</v>
      </c>
      <c r="AG35" s="750"/>
      <c r="AH35" s="750"/>
      <c r="AI35" s="750"/>
      <c r="AJ35" s="751"/>
      <c r="AK35" s="818">
        <v>5</v>
      </c>
      <c r="AL35" s="819"/>
      <c r="AM35" s="819"/>
      <c r="AN35" s="819"/>
      <c r="AO35" s="819"/>
      <c r="AP35" s="819">
        <v>5</v>
      </c>
      <c r="AQ35" s="819"/>
      <c r="AR35" s="819"/>
      <c r="AS35" s="819"/>
      <c r="AT35" s="819"/>
      <c r="AU35" s="819">
        <v>3</v>
      </c>
      <c r="AV35" s="819"/>
      <c r="AW35" s="819"/>
      <c r="AX35" s="819"/>
      <c r="AY35" s="819"/>
      <c r="AZ35" s="820" t="s">
        <v>545</v>
      </c>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387</v>
      </c>
      <c r="C36" s="744"/>
      <c r="D36" s="744"/>
      <c r="E36" s="744"/>
      <c r="F36" s="744"/>
      <c r="G36" s="744"/>
      <c r="H36" s="744"/>
      <c r="I36" s="744"/>
      <c r="J36" s="744"/>
      <c r="K36" s="744"/>
      <c r="L36" s="744"/>
      <c r="M36" s="744"/>
      <c r="N36" s="744"/>
      <c r="O36" s="744"/>
      <c r="P36" s="745"/>
      <c r="Q36" s="746">
        <v>1002</v>
      </c>
      <c r="R36" s="747"/>
      <c r="S36" s="747"/>
      <c r="T36" s="747"/>
      <c r="U36" s="747"/>
      <c r="V36" s="747">
        <v>968</v>
      </c>
      <c r="W36" s="747"/>
      <c r="X36" s="747"/>
      <c r="Y36" s="747"/>
      <c r="Z36" s="747"/>
      <c r="AA36" s="747">
        <v>34</v>
      </c>
      <c r="AB36" s="747"/>
      <c r="AC36" s="747"/>
      <c r="AD36" s="747"/>
      <c r="AE36" s="748"/>
      <c r="AF36" s="749">
        <v>31</v>
      </c>
      <c r="AG36" s="750"/>
      <c r="AH36" s="750"/>
      <c r="AI36" s="750"/>
      <c r="AJ36" s="751"/>
      <c r="AK36" s="818">
        <v>250</v>
      </c>
      <c r="AL36" s="819"/>
      <c r="AM36" s="819"/>
      <c r="AN36" s="819"/>
      <c r="AO36" s="819"/>
      <c r="AP36" s="819">
        <v>4967</v>
      </c>
      <c r="AQ36" s="819"/>
      <c r="AR36" s="819"/>
      <c r="AS36" s="819"/>
      <c r="AT36" s="819"/>
      <c r="AU36" s="819">
        <v>2995</v>
      </c>
      <c r="AV36" s="819"/>
      <c r="AW36" s="819"/>
      <c r="AX36" s="819"/>
      <c r="AY36" s="819"/>
      <c r="AZ36" s="820" t="s">
        <v>545</v>
      </c>
      <c r="BA36" s="820"/>
      <c r="BB36" s="820"/>
      <c r="BC36" s="820"/>
      <c r="BD36" s="820"/>
      <c r="BE36" s="816" t="s">
        <v>385</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-193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v>30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392</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1302</v>
      </c>
      <c r="R68" s="854"/>
      <c r="S68" s="854"/>
      <c r="T68" s="854"/>
      <c r="U68" s="854"/>
      <c r="V68" s="854">
        <v>1254</v>
      </c>
      <c r="W68" s="854"/>
      <c r="X68" s="854"/>
      <c r="Y68" s="854"/>
      <c r="Z68" s="854"/>
      <c r="AA68" s="854">
        <v>48</v>
      </c>
      <c r="AB68" s="854"/>
      <c r="AC68" s="854"/>
      <c r="AD68" s="854"/>
      <c r="AE68" s="854"/>
      <c r="AF68" s="854">
        <v>48</v>
      </c>
      <c r="AG68" s="854"/>
      <c r="AH68" s="854"/>
      <c r="AI68" s="854"/>
      <c r="AJ68" s="854"/>
      <c r="AK68" s="854">
        <v>1</v>
      </c>
      <c r="AL68" s="854"/>
      <c r="AM68" s="854"/>
      <c r="AN68" s="854"/>
      <c r="AO68" s="854"/>
      <c r="AP68" s="854" t="s">
        <v>545</v>
      </c>
      <c r="AQ68" s="854"/>
      <c r="AR68" s="854"/>
      <c r="AS68" s="854"/>
      <c r="AT68" s="854"/>
      <c r="AU68" s="854" t="s">
        <v>545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548</v>
      </c>
      <c r="C69" s="862"/>
      <c r="D69" s="862"/>
      <c r="E69" s="862"/>
      <c r="F69" s="862"/>
      <c r="G69" s="862"/>
      <c r="H69" s="862"/>
      <c r="I69" s="862"/>
      <c r="J69" s="862"/>
      <c r="K69" s="862"/>
      <c r="L69" s="862"/>
      <c r="M69" s="862"/>
      <c r="N69" s="862"/>
      <c r="O69" s="862"/>
      <c r="P69" s="863"/>
      <c r="Q69" s="864">
        <v>563</v>
      </c>
      <c r="R69" s="819"/>
      <c r="S69" s="819"/>
      <c r="T69" s="819"/>
      <c r="U69" s="819"/>
      <c r="V69" s="819">
        <v>548</v>
      </c>
      <c r="W69" s="819"/>
      <c r="X69" s="819"/>
      <c r="Y69" s="819"/>
      <c r="Z69" s="819"/>
      <c r="AA69" s="819">
        <v>15</v>
      </c>
      <c r="AB69" s="819"/>
      <c r="AC69" s="819"/>
      <c r="AD69" s="819"/>
      <c r="AE69" s="819"/>
      <c r="AF69" s="819">
        <v>15</v>
      </c>
      <c r="AG69" s="819"/>
      <c r="AH69" s="819"/>
      <c r="AI69" s="819"/>
      <c r="AJ69" s="819"/>
      <c r="AK69" s="819">
        <v>0</v>
      </c>
      <c r="AL69" s="819"/>
      <c r="AM69" s="819"/>
      <c r="AN69" s="819"/>
      <c r="AO69" s="819"/>
      <c r="AP69" s="819">
        <v>232</v>
      </c>
      <c r="AQ69" s="819"/>
      <c r="AR69" s="819"/>
      <c r="AS69" s="819"/>
      <c r="AT69" s="819"/>
      <c r="AU69" s="819">
        <v>153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28</v>
      </c>
      <c r="R70" s="819"/>
      <c r="S70" s="819"/>
      <c r="T70" s="819"/>
      <c r="U70" s="819"/>
      <c r="V70" s="819">
        <v>27</v>
      </c>
      <c r="W70" s="819"/>
      <c r="X70" s="819"/>
      <c r="Y70" s="819"/>
      <c r="Z70" s="819"/>
      <c r="AA70" s="819">
        <v>1</v>
      </c>
      <c r="AB70" s="819"/>
      <c r="AC70" s="819"/>
      <c r="AD70" s="819"/>
      <c r="AE70" s="819"/>
      <c r="AF70" s="819">
        <v>1</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550</v>
      </c>
      <c r="C71" s="862"/>
      <c r="D71" s="862"/>
      <c r="E71" s="862"/>
      <c r="F71" s="862"/>
      <c r="G71" s="862"/>
      <c r="H71" s="862"/>
      <c r="I71" s="862"/>
      <c r="J71" s="862"/>
      <c r="K71" s="862"/>
      <c r="L71" s="862"/>
      <c r="M71" s="862"/>
      <c r="N71" s="862"/>
      <c r="O71" s="862"/>
      <c r="P71" s="863"/>
      <c r="Q71" s="864">
        <v>416</v>
      </c>
      <c r="R71" s="819"/>
      <c r="S71" s="819"/>
      <c r="T71" s="819"/>
      <c r="U71" s="819"/>
      <c r="V71" s="819">
        <v>381</v>
      </c>
      <c r="W71" s="819"/>
      <c r="X71" s="819"/>
      <c r="Y71" s="819"/>
      <c r="Z71" s="819"/>
      <c r="AA71" s="819">
        <v>35</v>
      </c>
      <c r="AB71" s="819"/>
      <c r="AC71" s="819"/>
      <c r="AD71" s="819"/>
      <c r="AE71" s="819"/>
      <c r="AF71" s="819">
        <v>285</v>
      </c>
      <c r="AG71" s="819"/>
      <c r="AH71" s="819"/>
      <c r="AI71" s="819"/>
      <c r="AJ71" s="819"/>
      <c r="AK71" s="819">
        <v>0</v>
      </c>
      <c r="AL71" s="819"/>
      <c r="AM71" s="819"/>
      <c r="AN71" s="819"/>
      <c r="AO71" s="819"/>
      <c r="AP71" s="819">
        <v>521</v>
      </c>
      <c r="AQ71" s="819"/>
      <c r="AR71" s="819"/>
      <c r="AS71" s="819"/>
      <c r="AT71" s="819"/>
      <c r="AU71" s="819">
        <v>23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551</v>
      </c>
      <c r="C72" s="862"/>
      <c r="D72" s="862"/>
      <c r="E72" s="862"/>
      <c r="F72" s="862"/>
      <c r="G72" s="862"/>
      <c r="H72" s="862"/>
      <c r="I72" s="862"/>
      <c r="J72" s="862"/>
      <c r="K72" s="862"/>
      <c r="L72" s="862"/>
      <c r="M72" s="862"/>
      <c r="N72" s="862"/>
      <c r="O72" s="862"/>
      <c r="P72" s="863"/>
      <c r="Q72" s="864">
        <v>539</v>
      </c>
      <c r="R72" s="819"/>
      <c r="S72" s="819"/>
      <c r="T72" s="819"/>
      <c r="U72" s="819"/>
      <c r="V72" s="819">
        <v>533</v>
      </c>
      <c r="W72" s="819"/>
      <c r="X72" s="819"/>
      <c r="Y72" s="819"/>
      <c r="Z72" s="819"/>
      <c r="AA72" s="819">
        <v>6</v>
      </c>
      <c r="AB72" s="819"/>
      <c r="AC72" s="819"/>
      <c r="AD72" s="819"/>
      <c r="AE72" s="819"/>
      <c r="AF72" s="819">
        <v>6</v>
      </c>
      <c r="AG72" s="819"/>
      <c r="AH72" s="819"/>
      <c r="AI72" s="819"/>
      <c r="AJ72" s="819"/>
      <c r="AK72" s="819">
        <v>0</v>
      </c>
      <c r="AL72" s="819"/>
      <c r="AM72" s="819"/>
      <c r="AN72" s="819"/>
      <c r="AO72" s="819"/>
      <c r="AP72" s="819">
        <v>1206</v>
      </c>
      <c r="AQ72" s="819"/>
      <c r="AR72" s="819"/>
      <c r="AS72" s="819"/>
      <c r="AT72" s="819"/>
      <c r="AU72" s="819">
        <v>182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552</v>
      </c>
      <c r="C73" s="862"/>
      <c r="D73" s="862"/>
      <c r="E73" s="862"/>
      <c r="F73" s="862"/>
      <c r="G73" s="862"/>
      <c r="H73" s="862"/>
      <c r="I73" s="862"/>
      <c r="J73" s="862"/>
      <c r="K73" s="862"/>
      <c r="L73" s="862"/>
      <c r="M73" s="862"/>
      <c r="N73" s="862"/>
      <c r="O73" s="862"/>
      <c r="P73" s="863"/>
      <c r="Q73" s="864">
        <v>18</v>
      </c>
      <c r="R73" s="819"/>
      <c r="S73" s="819"/>
      <c r="T73" s="819"/>
      <c r="U73" s="819"/>
      <c r="V73" s="819">
        <v>17</v>
      </c>
      <c r="W73" s="819"/>
      <c r="X73" s="819"/>
      <c r="Y73" s="819"/>
      <c r="Z73" s="819"/>
      <c r="AA73" s="819">
        <v>1</v>
      </c>
      <c r="AB73" s="819"/>
      <c r="AC73" s="819"/>
      <c r="AD73" s="819"/>
      <c r="AE73" s="819"/>
      <c r="AF73" s="819">
        <v>1</v>
      </c>
      <c r="AG73" s="819"/>
      <c r="AH73" s="819"/>
      <c r="AI73" s="819"/>
      <c r="AJ73" s="819"/>
      <c r="AK73" s="819">
        <v>0</v>
      </c>
      <c r="AL73" s="819"/>
      <c r="AM73" s="819"/>
      <c r="AN73" s="819"/>
      <c r="AO73" s="819"/>
      <c r="AP73" s="819" t="s">
        <v>545</v>
      </c>
      <c r="AQ73" s="819"/>
      <c r="AR73" s="819"/>
      <c r="AS73" s="819"/>
      <c r="AT73" s="819"/>
      <c r="AU73" s="819" t="s">
        <v>545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553</v>
      </c>
      <c r="C74" s="862"/>
      <c r="D74" s="862"/>
      <c r="E74" s="862"/>
      <c r="F74" s="862"/>
      <c r="G74" s="862"/>
      <c r="H74" s="862"/>
      <c r="I74" s="862"/>
      <c r="J74" s="862"/>
      <c r="K74" s="862"/>
      <c r="L74" s="862"/>
      <c r="M74" s="862"/>
      <c r="N74" s="862"/>
      <c r="O74" s="862"/>
      <c r="P74" s="863"/>
      <c r="Q74" s="864">
        <v>278</v>
      </c>
      <c r="R74" s="819"/>
      <c r="S74" s="819"/>
      <c r="T74" s="819"/>
      <c r="U74" s="819"/>
      <c r="V74" s="819">
        <v>264</v>
      </c>
      <c r="W74" s="819"/>
      <c r="X74" s="819"/>
      <c r="Y74" s="819"/>
      <c r="Z74" s="819"/>
      <c r="AA74" s="819">
        <v>15</v>
      </c>
      <c r="AB74" s="819"/>
      <c r="AC74" s="819"/>
      <c r="AD74" s="819"/>
      <c r="AE74" s="819"/>
      <c r="AF74" s="819">
        <v>15</v>
      </c>
      <c r="AG74" s="819"/>
      <c r="AH74" s="819"/>
      <c r="AI74" s="819"/>
      <c r="AJ74" s="819"/>
      <c r="AK74" s="819">
        <v>0</v>
      </c>
      <c r="AL74" s="819"/>
      <c r="AM74" s="819"/>
      <c r="AN74" s="819"/>
      <c r="AO74" s="819"/>
      <c r="AP74" s="819">
        <v>16</v>
      </c>
      <c r="AQ74" s="819"/>
      <c r="AR74" s="819"/>
      <c r="AS74" s="819"/>
      <c r="AT74" s="819"/>
      <c r="AU74" s="819">
        <v>10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2711294</v>
      </c>
      <c r="AB110" s="890"/>
      <c r="AC110" s="890"/>
      <c r="AD110" s="890"/>
      <c r="AE110" s="891"/>
      <c r="AF110" s="892">
        <v>2749223</v>
      </c>
      <c r="AG110" s="890"/>
      <c r="AH110" s="890"/>
      <c r="AI110" s="890"/>
      <c r="AJ110" s="891"/>
      <c r="AK110" s="892">
        <v>2619313</v>
      </c>
      <c r="AL110" s="890"/>
      <c r="AM110" s="890"/>
      <c r="AN110" s="890"/>
      <c r="AO110" s="891"/>
      <c r="AP110" s="893">
        <v>34.299999999999997</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23098411</v>
      </c>
      <c r="BR110" s="927"/>
      <c r="BS110" s="927"/>
      <c r="BT110" s="927"/>
      <c r="BU110" s="927"/>
      <c r="BV110" s="927">
        <v>23269572</v>
      </c>
      <c r="BW110" s="927"/>
      <c r="BX110" s="927"/>
      <c r="BY110" s="927"/>
      <c r="BZ110" s="927"/>
      <c r="CA110" s="927">
        <v>22959298</v>
      </c>
      <c r="CB110" s="927"/>
      <c r="CC110" s="927"/>
      <c r="CD110" s="927"/>
      <c r="CE110" s="927"/>
      <c r="CF110" s="941">
        <v>300.60000000000002</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409</v>
      </c>
      <c r="DH110" s="927"/>
      <c r="DI110" s="927"/>
      <c r="DJ110" s="927"/>
      <c r="DK110" s="927"/>
      <c r="DL110" s="927" t="s">
        <v>409</v>
      </c>
      <c r="DM110" s="927"/>
      <c r="DN110" s="927"/>
      <c r="DO110" s="927"/>
      <c r="DP110" s="927"/>
      <c r="DQ110" s="927" t="s">
        <v>409</v>
      </c>
      <c r="DR110" s="927"/>
      <c r="DS110" s="927"/>
      <c r="DT110" s="927"/>
      <c r="DU110" s="927"/>
      <c r="DV110" s="928" t="s">
        <v>409</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409</v>
      </c>
      <c r="AB111" s="934"/>
      <c r="AC111" s="934"/>
      <c r="AD111" s="934"/>
      <c r="AE111" s="935"/>
      <c r="AF111" s="936" t="s">
        <v>409</v>
      </c>
      <c r="AG111" s="934"/>
      <c r="AH111" s="934"/>
      <c r="AI111" s="934"/>
      <c r="AJ111" s="935"/>
      <c r="AK111" s="936" t="s">
        <v>409</v>
      </c>
      <c r="AL111" s="934"/>
      <c r="AM111" s="934"/>
      <c r="AN111" s="934"/>
      <c r="AO111" s="935"/>
      <c r="AP111" s="937" t="s">
        <v>409</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177655</v>
      </c>
      <c r="BR111" s="920"/>
      <c r="BS111" s="920"/>
      <c r="BT111" s="920"/>
      <c r="BU111" s="920"/>
      <c r="BV111" s="920">
        <v>146358</v>
      </c>
      <c r="BW111" s="920"/>
      <c r="BX111" s="920"/>
      <c r="BY111" s="920"/>
      <c r="BZ111" s="920"/>
      <c r="CA111" s="920">
        <v>113812</v>
      </c>
      <c r="CB111" s="920"/>
      <c r="CC111" s="920"/>
      <c r="CD111" s="920"/>
      <c r="CE111" s="920"/>
      <c r="CF111" s="914">
        <v>1.5</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413</v>
      </c>
      <c r="DH111" s="920"/>
      <c r="DI111" s="920"/>
      <c r="DJ111" s="920"/>
      <c r="DK111" s="920"/>
      <c r="DL111" s="920" t="s">
        <v>413</v>
      </c>
      <c r="DM111" s="920"/>
      <c r="DN111" s="920"/>
      <c r="DO111" s="920"/>
      <c r="DP111" s="920"/>
      <c r="DQ111" s="920" t="s">
        <v>413</v>
      </c>
      <c r="DR111" s="920"/>
      <c r="DS111" s="920"/>
      <c r="DT111" s="920"/>
      <c r="DU111" s="920"/>
      <c r="DV111" s="921" t="s">
        <v>413</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413</v>
      </c>
      <c r="AB112" s="959"/>
      <c r="AC112" s="959"/>
      <c r="AD112" s="959"/>
      <c r="AE112" s="960"/>
      <c r="AF112" s="961" t="s">
        <v>413</v>
      </c>
      <c r="AG112" s="959"/>
      <c r="AH112" s="959"/>
      <c r="AI112" s="959"/>
      <c r="AJ112" s="960"/>
      <c r="AK112" s="961" t="s">
        <v>413</v>
      </c>
      <c r="AL112" s="959"/>
      <c r="AM112" s="959"/>
      <c r="AN112" s="959"/>
      <c r="AO112" s="960"/>
      <c r="AP112" s="962" t="s">
        <v>413</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9726922</v>
      </c>
      <c r="BR112" s="920"/>
      <c r="BS112" s="920"/>
      <c r="BT112" s="920"/>
      <c r="BU112" s="920"/>
      <c r="BV112" s="920">
        <v>9408194</v>
      </c>
      <c r="BW112" s="920"/>
      <c r="BX112" s="920"/>
      <c r="BY112" s="920"/>
      <c r="BZ112" s="920"/>
      <c r="CA112" s="920">
        <v>9064659</v>
      </c>
      <c r="CB112" s="920"/>
      <c r="CC112" s="920"/>
      <c r="CD112" s="920"/>
      <c r="CE112" s="920"/>
      <c r="CF112" s="914">
        <v>118.7</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132868</v>
      </c>
      <c r="DH112" s="920"/>
      <c r="DI112" s="920"/>
      <c r="DJ112" s="920"/>
      <c r="DK112" s="920"/>
      <c r="DL112" s="920">
        <v>112423</v>
      </c>
      <c r="DM112" s="920"/>
      <c r="DN112" s="920"/>
      <c r="DO112" s="920"/>
      <c r="DP112" s="920"/>
      <c r="DQ112" s="920">
        <v>90955</v>
      </c>
      <c r="DR112" s="920"/>
      <c r="DS112" s="920"/>
      <c r="DT112" s="920"/>
      <c r="DU112" s="920"/>
      <c r="DV112" s="921">
        <v>1.2</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651036</v>
      </c>
      <c r="AB113" s="934"/>
      <c r="AC113" s="934"/>
      <c r="AD113" s="934"/>
      <c r="AE113" s="935"/>
      <c r="AF113" s="936">
        <v>654988</v>
      </c>
      <c r="AG113" s="934"/>
      <c r="AH113" s="934"/>
      <c r="AI113" s="934"/>
      <c r="AJ113" s="935"/>
      <c r="AK113" s="936">
        <v>664436</v>
      </c>
      <c r="AL113" s="934"/>
      <c r="AM113" s="934"/>
      <c r="AN113" s="934"/>
      <c r="AO113" s="935"/>
      <c r="AP113" s="937">
        <v>8.6999999999999993</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614989</v>
      </c>
      <c r="BR113" s="920"/>
      <c r="BS113" s="920"/>
      <c r="BT113" s="920"/>
      <c r="BU113" s="920"/>
      <c r="BV113" s="920">
        <v>463425</v>
      </c>
      <c r="BW113" s="920"/>
      <c r="BX113" s="920"/>
      <c r="BY113" s="920"/>
      <c r="BZ113" s="920"/>
      <c r="CA113" s="920">
        <v>367761</v>
      </c>
      <c r="CB113" s="920"/>
      <c r="CC113" s="920"/>
      <c r="CD113" s="920"/>
      <c r="CE113" s="920"/>
      <c r="CF113" s="914">
        <v>4.8</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44787</v>
      </c>
      <c r="DH113" s="959"/>
      <c r="DI113" s="959"/>
      <c r="DJ113" s="959"/>
      <c r="DK113" s="960"/>
      <c r="DL113" s="961">
        <v>33935</v>
      </c>
      <c r="DM113" s="959"/>
      <c r="DN113" s="959"/>
      <c r="DO113" s="959"/>
      <c r="DP113" s="960"/>
      <c r="DQ113" s="961">
        <v>22857</v>
      </c>
      <c r="DR113" s="959"/>
      <c r="DS113" s="959"/>
      <c r="DT113" s="959"/>
      <c r="DU113" s="960"/>
      <c r="DV113" s="962">
        <v>0.3</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192982</v>
      </c>
      <c r="AB114" s="959"/>
      <c r="AC114" s="959"/>
      <c r="AD114" s="959"/>
      <c r="AE114" s="960"/>
      <c r="AF114" s="961">
        <v>158429</v>
      </c>
      <c r="AG114" s="959"/>
      <c r="AH114" s="959"/>
      <c r="AI114" s="959"/>
      <c r="AJ114" s="960"/>
      <c r="AK114" s="961">
        <v>107537</v>
      </c>
      <c r="AL114" s="959"/>
      <c r="AM114" s="959"/>
      <c r="AN114" s="959"/>
      <c r="AO114" s="960"/>
      <c r="AP114" s="962">
        <v>1.4</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2467405</v>
      </c>
      <c r="BR114" s="920"/>
      <c r="BS114" s="920"/>
      <c r="BT114" s="920"/>
      <c r="BU114" s="920"/>
      <c r="BV114" s="920">
        <v>2261970</v>
      </c>
      <c r="BW114" s="920"/>
      <c r="BX114" s="920"/>
      <c r="BY114" s="920"/>
      <c r="BZ114" s="920"/>
      <c r="CA114" s="920">
        <v>2032371</v>
      </c>
      <c r="CB114" s="920"/>
      <c r="CC114" s="920"/>
      <c r="CD114" s="920"/>
      <c r="CE114" s="920"/>
      <c r="CF114" s="914">
        <v>26.6</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413</v>
      </c>
      <c r="DH114" s="959"/>
      <c r="DI114" s="959"/>
      <c r="DJ114" s="959"/>
      <c r="DK114" s="960"/>
      <c r="DL114" s="961" t="s">
        <v>413</v>
      </c>
      <c r="DM114" s="959"/>
      <c r="DN114" s="959"/>
      <c r="DO114" s="959"/>
      <c r="DP114" s="960"/>
      <c r="DQ114" s="961" t="s">
        <v>413</v>
      </c>
      <c r="DR114" s="959"/>
      <c r="DS114" s="959"/>
      <c r="DT114" s="959"/>
      <c r="DU114" s="960"/>
      <c r="DV114" s="962" t="s">
        <v>413</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73995</v>
      </c>
      <c r="AB115" s="934"/>
      <c r="AC115" s="934"/>
      <c r="AD115" s="934"/>
      <c r="AE115" s="935"/>
      <c r="AF115" s="936">
        <v>72589</v>
      </c>
      <c r="AG115" s="934"/>
      <c r="AH115" s="934"/>
      <c r="AI115" s="934"/>
      <c r="AJ115" s="935"/>
      <c r="AK115" s="936">
        <v>71940</v>
      </c>
      <c r="AL115" s="934"/>
      <c r="AM115" s="934"/>
      <c r="AN115" s="934"/>
      <c r="AO115" s="935"/>
      <c r="AP115" s="937">
        <v>0.9</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3337</v>
      </c>
      <c r="BR115" s="920"/>
      <c r="BS115" s="920"/>
      <c r="BT115" s="920"/>
      <c r="BU115" s="920"/>
      <c r="BV115" s="920">
        <v>2539</v>
      </c>
      <c r="BW115" s="920"/>
      <c r="BX115" s="920"/>
      <c r="BY115" s="920"/>
      <c r="BZ115" s="920"/>
      <c r="CA115" s="920" t="s">
        <v>413</v>
      </c>
      <c r="CB115" s="920"/>
      <c r="CC115" s="920"/>
      <c r="CD115" s="920"/>
      <c r="CE115" s="920"/>
      <c r="CF115" s="914" t="s">
        <v>413</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413</v>
      </c>
      <c r="DH115" s="959"/>
      <c r="DI115" s="959"/>
      <c r="DJ115" s="959"/>
      <c r="DK115" s="960"/>
      <c r="DL115" s="961" t="s">
        <v>413</v>
      </c>
      <c r="DM115" s="959"/>
      <c r="DN115" s="959"/>
      <c r="DO115" s="959"/>
      <c r="DP115" s="960"/>
      <c r="DQ115" s="961" t="s">
        <v>413</v>
      </c>
      <c r="DR115" s="959"/>
      <c r="DS115" s="959"/>
      <c r="DT115" s="959"/>
      <c r="DU115" s="960"/>
      <c r="DV115" s="962" t="s">
        <v>413</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378</v>
      </c>
      <c r="AB116" s="959"/>
      <c r="AC116" s="959"/>
      <c r="AD116" s="959"/>
      <c r="AE116" s="960"/>
      <c r="AF116" s="961">
        <v>1733</v>
      </c>
      <c r="AG116" s="959"/>
      <c r="AH116" s="959"/>
      <c r="AI116" s="959"/>
      <c r="AJ116" s="960"/>
      <c r="AK116" s="961">
        <v>263</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v>35457</v>
      </c>
      <c r="BR116" s="920"/>
      <c r="BS116" s="920"/>
      <c r="BT116" s="920"/>
      <c r="BU116" s="920"/>
      <c r="BV116" s="920">
        <v>145250</v>
      </c>
      <c r="BW116" s="920"/>
      <c r="BX116" s="920"/>
      <c r="BY116" s="920"/>
      <c r="BZ116" s="920"/>
      <c r="CA116" s="920" t="s">
        <v>413</v>
      </c>
      <c r="CB116" s="920"/>
      <c r="CC116" s="920"/>
      <c r="CD116" s="920"/>
      <c r="CE116" s="920"/>
      <c r="CF116" s="914" t="s">
        <v>413</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413</v>
      </c>
      <c r="DH116" s="959"/>
      <c r="DI116" s="959"/>
      <c r="DJ116" s="959"/>
      <c r="DK116" s="960"/>
      <c r="DL116" s="961" t="s">
        <v>413</v>
      </c>
      <c r="DM116" s="959"/>
      <c r="DN116" s="959"/>
      <c r="DO116" s="959"/>
      <c r="DP116" s="960"/>
      <c r="DQ116" s="961" t="s">
        <v>413</v>
      </c>
      <c r="DR116" s="959"/>
      <c r="DS116" s="959"/>
      <c r="DT116" s="959"/>
      <c r="DU116" s="960"/>
      <c r="DV116" s="962" t="s">
        <v>413</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3629685</v>
      </c>
      <c r="AB117" s="966"/>
      <c r="AC117" s="966"/>
      <c r="AD117" s="966"/>
      <c r="AE117" s="967"/>
      <c r="AF117" s="965">
        <v>3636962</v>
      </c>
      <c r="AG117" s="966"/>
      <c r="AH117" s="966"/>
      <c r="AI117" s="966"/>
      <c r="AJ117" s="967"/>
      <c r="AK117" s="965">
        <v>3463489</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433</v>
      </c>
      <c r="BP118" s="994"/>
      <c r="BQ118" s="985">
        <v>36124176</v>
      </c>
      <c r="BR118" s="986"/>
      <c r="BS118" s="986"/>
      <c r="BT118" s="986"/>
      <c r="BU118" s="986"/>
      <c r="BV118" s="986">
        <v>35697308</v>
      </c>
      <c r="BW118" s="986"/>
      <c r="BX118" s="986"/>
      <c r="BY118" s="986"/>
      <c r="BZ118" s="986"/>
      <c r="CA118" s="986">
        <v>34537901</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2882232</v>
      </c>
      <c r="BR119" s="927"/>
      <c r="BS119" s="927"/>
      <c r="BT119" s="927"/>
      <c r="BU119" s="927"/>
      <c r="BV119" s="927">
        <v>2782593</v>
      </c>
      <c r="BW119" s="927"/>
      <c r="BX119" s="927"/>
      <c r="BY119" s="927"/>
      <c r="BZ119" s="927"/>
      <c r="CA119" s="927">
        <v>2838157</v>
      </c>
      <c r="CB119" s="927"/>
      <c r="CC119" s="927"/>
      <c r="CD119" s="927"/>
      <c r="CE119" s="927"/>
      <c r="CF119" s="941">
        <v>37.200000000000003</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2308055</v>
      </c>
      <c r="BR120" s="920"/>
      <c r="BS120" s="920"/>
      <c r="BT120" s="920"/>
      <c r="BU120" s="920"/>
      <c r="BV120" s="920">
        <v>2222760</v>
      </c>
      <c r="BW120" s="920"/>
      <c r="BX120" s="920"/>
      <c r="BY120" s="920"/>
      <c r="BZ120" s="920"/>
      <c r="CA120" s="920">
        <v>2315032</v>
      </c>
      <c r="CB120" s="920"/>
      <c r="CC120" s="920"/>
      <c r="CD120" s="920"/>
      <c r="CE120" s="920"/>
      <c r="CF120" s="914">
        <v>30.3</v>
      </c>
      <c r="CG120" s="915"/>
      <c r="CH120" s="915"/>
      <c r="CI120" s="915"/>
      <c r="CJ120" s="915"/>
      <c r="CK120" s="1013" t="s">
        <v>439</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5670156</v>
      </c>
      <c r="DH120" s="927"/>
      <c r="DI120" s="927"/>
      <c r="DJ120" s="927"/>
      <c r="DK120" s="927"/>
      <c r="DL120" s="927">
        <v>5454116</v>
      </c>
      <c r="DM120" s="927"/>
      <c r="DN120" s="927"/>
      <c r="DO120" s="927"/>
      <c r="DP120" s="927"/>
      <c r="DQ120" s="927">
        <v>5229982</v>
      </c>
      <c r="DR120" s="927"/>
      <c r="DS120" s="927"/>
      <c r="DT120" s="927"/>
      <c r="DU120" s="927"/>
      <c r="DV120" s="928">
        <v>68.5</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38877</v>
      </c>
      <c r="AB121" s="959"/>
      <c r="AC121" s="959"/>
      <c r="AD121" s="959"/>
      <c r="AE121" s="960"/>
      <c r="AF121" s="961">
        <v>38877</v>
      </c>
      <c r="AG121" s="959"/>
      <c r="AH121" s="959"/>
      <c r="AI121" s="959"/>
      <c r="AJ121" s="960"/>
      <c r="AK121" s="961">
        <v>38877</v>
      </c>
      <c r="AL121" s="959"/>
      <c r="AM121" s="959"/>
      <c r="AN121" s="959"/>
      <c r="AO121" s="960"/>
      <c r="AP121" s="962">
        <v>0.5</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19422925</v>
      </c>
      <c r="BR121" s="986"/>
      <c r="BS121" s="986"/>
      <c r="BT121" s="986"/>
      <c r="BU121" s="986"/>
      <c r="BV121" s="986">
        <v>19890840</v>
      </c>
      <c r="BW121" s="986"/>
      <c r="BX121" s="986"/>
      <c r="BY121" s="986"/>
      <c r="BZ121" s="986"/>
      <c r="CA121" s="986">
        <v>19580768</v>
      </c>
      <c r="CB121" s="986"/>
      <c r="CC121" s="986"/>
      <c r="CD121" s="986"/>
      <c r="CE121" s="986"/>
      <c r="CF121" s="1024">
        <v>256.39999999999998</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3036195</v>
      </c>
      <c r="DH121" s="920"/>
      <c r="DI121" s="920"/>
      <c r="DJ121" s="920"/>
      <c r="DK121" s="920"/>
      <c r="DL121" s="920">
        <v>3011009</v>
      </c>
      <c r="DM121" s="920"/>
      <c r="DN121" s="920"/>
      <c r="DO121" s="920"/>
      <c r="DP121" s="920"/>
      <c r="DQ121" s="920">
        <v>2995113</v>
      </c>
      <c r="DR121" s="920"/>
      <c r="DS121" s="920"/>
      <c r="DT121" s="920"/>
      <c r="DU121" s="920"/>
      <c r="DV121" s="921">
        <v>39.200000000000003</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24613212</v>
      </c>
      <c r="BR122" s="1035"/>
      <c r="BS122" s="1035"/>
      <c r="BT122" s="1035"/>
      <c r="BU122" s="1035"/>
      <c r="BV122" s="1035">
        <v>24896193</v>
      </c>
      <c r="BW122" s="1035"/>
      <c r="BX122" s="1035"/>
      <c r="BY122" s="1035"/>
      <c r="BZ122" s="1035"/>
      <c r="CA122" s="1035">
        <v>24733957</v>
      </c>
      <c r="CB122" s="1035"/>
      <c r="CC122" s="1035"/>
      <c r="CD122" s="1035"/>
      <c r="CE122" s="1035"/>
      <c r="CF122" s="987"/>
      <c r="CG122" s="988"/>
      <c r="CH122" s="988"/>
      <c r="CI122" s="988"/>
      <c r="CJ122" s="989"/>
      <c r="CK122" s="1016"/>
      <c r="CL122" s="1017"/>
      <c r="CM122" s="1017"/>
      <c r="CN122" s="1017"/>
      <c r="CO122" s="1018"/>
      <c r="CP122" s="1007" t="s">
        <v>443</v>
      </c>
      <c r="CQ122" s="1008"/>
      <c r="CR122" s="1008"/>
      <c r="CS122" s="1008"/>
      <c r="CT122" s="1008"/>
      <c r="CU122" s="1008"/>
      <c r="CV122" s="1008"/>
      <c r="CW122" s="1008"/>
      <c r="CX122" s="1008"/>
      <c r="CY122" s="1008"/>
      <c r="CZ122" s="1008"/>
      <c r="DA122" s="1008"/>
      <c r="DB122" s="1008"/>
      <c r="DC122" s="1008"/>
      <c r="DD122" s="1008"/>
      <c r="DE122" s="1008"/>
      <c r="DF122" s="1009"/>
      <c r="DG122" s="919">
        <v>722486</v>
      </c>
      <c r="DH122" s="920"/>
      <c r="DI122" s="920"/>
      <c r="DJ122" s="920"/>
      <c r="DK122" s="920"/>
      <c r="DL122" s="920">
        <v>706034</v>
      </c>
      <c r="DM122" s="920"/>
      <c r="DN122" s="920"/>
      <c r="DO122" s="920"/>
      <c r="DP122" s="920"/>
      <c r="DQ122" s="920">
        <v>675732</v>
      </c>
      <c r="DR122" s="920"/>
      <c r="DS122" s="920"/>
      <c r="DT122" s="920"/>
      <c r="DU122" s="920"/>
      <c r="DV122" s="921">
        <v>8.8000000000000007</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444</v>
      </c>
      <c r="AB123" s="959"/>
      <c r="AC123" s="959"/>
      <c r="AD123" s="959"/>
      <c r="AE123" s="960"/>
      <c r="AF123" s="961" t="s">
        <v>444</v>
      </c>
      <c r="AG123" s="959"/>
      <c r="AH123" s="959"/>
      <c r="AI123" s="959"/>
      <c r="AJ123" s="960"/>
      <c r="AK123" s="961" t="s">
        <v>444</v>
      </c>
      <c r="AL123" s="959"/>
      <c r="AM123" s="959"/>
      <c r="AN123" s="959"/>
      <c r="AO123" s="960"/>
      <c r="AP123" s="962" t="s">
        <v>444</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150.1</v>
      </c>
      <c r="BR123" s="1027"/>
      <c r="BS123" s="1027"/>
      <c r="BT123" s="1027"/>
      <c r="BU123" s="1027"/>
      <c r="BV123" s="1027">
        <v>144.5</v>
      </c>
      <c r="BW123" s="1027"/>
      <c r="BX123" s="1027"/>
      <c r="BY123" s="1027"/>
      <c r="BZ123" s="1027"/>
      <c r="CA123" s="1027">
        <v>128.30000000000001</v>
      </c>
      <c r="CB123" s="1027"/>
      <c r="CC123" s="1027"/>
      <c r="CD123" s="1027"/>
      <c r="CE123" s="1027"/>
      <c r="CF123" s="1028"/>
      <c r="CG123" s="1029"/>
      <c r="CH123" s="1029"/>
      <c r="CI123" s="1029"/>
      <c r="CJ123" s="1030"/>
      <c r="CK123" s="1016"/>
      <c r="CL123" s="1017"/>
      <c r="CM123" s="1017"/>
      <c r="CN123" s="1017"/>
      <c r="CO123" s="1018"/>
      <c r="CP123" s="1007" t="s">
        <v>446</v>
      </c>
      <c r="CQ123" s="1008"/>
      <c r="CR123" s="1008"/>
      <c r="CS123" s="1008"/>
      <c r="CT123" s="1008"/>
      <c r="CU123" s="1008"/>
      <c r="CV123" s="1008"/>
      <c r="CW123" s="1008"/>
      <c r="CX123" s="1008"/>
      <c r="CY123" s="1008"/>
      <c r="CZ123" s="1008"/>
      <c r="DA123" s="1008"/>
      <c r="DB123" s="1008"/>
      <c r="DC123" s="1008"/>
      <c r="DD123" s="1008"/>
      <c r="DE123" s="1008"/>
      <c r="DF123" s="1009"/>
      <c r="DG123" s="958">
        <v>292696</v>
      </c>
      <c r="DH123" s="959"/>
      <c r="DI123" s="959"/>
      <c r="DJ123" s="959"/>
      <c r="DK123" s="960"/>
      <c r="DL123" s="961">
        <v>232751</v>
      </c>
      <c r="DM123" s="959"/>
      <c r="DN123" s="959"/>
      <c r="DO123" s="959"/>
      <c r="DP123" s="960"/>
      <c r="DQ123" s="961">
        <v>160645</v>
      </c>
      <c r="DR123" s="959"/>
      <c r="DS123" s="959"/>
      <c r="DT123" s="959"/>
      <c r="DU123" s="960"/>
      <c r="DV123" s="962">
        <v>2.1</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444</v>
      </c>
      <c r="AB124" s="959"/>
      <c r="AC124" s="959"/>
      <c r="AD124" s="959"/>
      <c r="AE124" s="960"/>
      <c r="AF124" s="961" t="s">
        <v>444</v>
      </c>
      <c r="AG124" s="959"/>
      <c r="AH124" s="959"/>
      <c r="AI124" s="959"/>
      <c r="AJ124" s="960"/>
      <c r="AK124" s="961" t="s">
        <v>444</v>
      </c>
      <c r="AL124" s="959"/>
      <c r="AM124" s="959"/>
      <c r="AN124" s="959"/>
      <c r="AO124" s="960"/>
      <c r="AP124" s="962" t="s">
        <v>444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v>5389</v>
      </c>
      <c r="DH124" s="998"/>
      <c r="DI124" s="998"/>
      <c r="DJ124" s="998"/>
      <c r="DK124" s="999"/>
      <c r="DL124" s="1000">
        <v>4284</v>
      </c>
      <c r="DM124" s="998"/>
      <c r="DN124" s="998"/>
      <c r="DO124" s="998"/>
      <c r="DP124" s="999"/>
      <c r="DQ124" s="1000">
        <v>3187</v>
      </c>
      <c r="DR124" s="998"/>
      <c r="DS124" s="998"/>
      <c r="DT124" s="998"/>
      <c r="DU124" s="999"/>
      <c r="DV124" s="1001">
        <v>0</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444</v>
      </c>
      <c r="AB125" s="959"/>
      <c r="AC125" s="959"/>
      <c r="AD125" s="959"/>
      <c r="AE125" s="960"/>
      <c r="AF125" s="961" t="s">
        <v>444</v>
      </c>
      <c r="AG125" s="959"/>
      <c r="AH125" s="959"/>
      <c r="AI125" s="959"/>
      <c r="AJ125" s="960"/>
      <c r="AK125" s="961" t="s">
        <v>444</v>
      </c>
      <c r="AL125" s="959"/>
      <c r="AM125" s="959"/>
      <c r="AN125" s="959"/>
      <c r="AO125" s="960"/>
      <c r="AP125" s="962" t="s">
        <v>444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444</v>
      </c>
      <c r="DH125" s="927"/>
      <c r="DI125" s="927"/>
      <c r="DJ125" s="927"/>
      <c r="DK125" s="927"/>
      <c r="DL125" s="927" t="s">
        <v>444</v>
      </c>
      <c r="DM125" s="927"/>
      <c r="DN125" s="927"/>
      <c r="DO125" s="927"/>
      <c r="DP125" s="927"/>
      <c r="DQ125" s="927" t="s">
        <v>444</v>
      </c>
      <c r="DR125" s="927"/>
      <c r="DS125" s="927"/>
      <c r="DT125" s="927"/>
      <c r="DU125" s="927"/>
      <c r="DV125" s="928" t="s">
        <v>444</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444</v>
      </c>
      <c r="AB126" s="959"/>
      <c r="AC126" s="959"/>
      <c r="AD126" s="959"/>
      <c r="AE126" s="960"/>
      <c r="AF126" s="961" t="s">
        <v>444</v>
      </c>
      <c r="AG126" s="959"/>
      <c r="AH126" s="959"/>
      <c r="AI126" s="959"/>
      <c r="AJ126" s="960"/>
      <c r="AK126" s="961" t="s">
        <v>444</v>
      </c>
      <c r="AL126" s="959"/>
      <c r="AM126" s="959"/>
      <c r="AN126" s="959"/>
      <c r="AO126" s="960"/>
      <c r="AP126" s="962" t="s">
        <v>444</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444</v>
      </c>
      <c r="DH126" s="920"/>
      <c r="DI126" s="920"/>
      <c r="DJ126" s="920"/>
      <c r="DK126" s="920"/>
      <c r="DL126" s="920" t="s">
        <v>444</v>
      </c>
      <c r="DM126" s="920"/>
      <c r="DN126" s="920"/>
      <c r="DO126" s="920"/>
      <c r="DP126" s="920"/>
      <c r="DQ126" s="920" t="s">
        <v>444</v>
      </c>
      <c r="DR126" s="920"/>
      <c r="DS126" s="920"/>
      <c r="DT126" s="920"/>
      <c r="DU126" s="920"/>
      <c r="DV126" s="921" t="s">
        <v>444</v>
      </c>
      <c r="DW126" s="921"/>
      <c r="DX126" s="921"/>
      <c r="DY126" s="921"/>
      <c r="DZ126" s="922"/>
    </row>
    <row r="127" spans="1:130" s="197" customFormat="1" ht="26.25" customHeight="1" thickBot="1">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35118</v>
      </c>
      <c r="AB127" s="959"/>
      <c r="AC127" s="959"/>
      <c r="AD127" s="959"/>
      <c r="AE127" s="960"/>
      <c r="AF127" s="961">
        <v>33712</v>
      </c>
      <c r="AG127" s="959"/>
      <c r="AH127" s="959"/>
      <c r="AI127" s="959"/>
      <c r="AJ127" s="960"/>
      <c r="AK127" s="961">
        <v>33063</v>
      </c>
      <c r="AL127" s="959"/>
      <c r="AM127" s="959"/>
      <c r="AN127" s="959"/>
      <c r="AO127" s="960"/>
      <c r="AP127" s="962">
        <v>0.4</v>
      </c>
      <c r="AQ127" s="963"/>
      <c r="AR127" s="963"/>
      <c r="AS127" s="963"/>
      <c r="AT127" s="964"/>
      <c r="AU127" s="233"/>
      <c r="AV127" s="233"/>
      <c r="AW127" s="233"/>
      <c r="AX127" s="886" t="s">
        <v>456</v>
      </c>
      <c r="AY127" s="887"/>
      <c r="AZ127" s="887"/>
      <c r="BA127" s="887"/>
      <c r="BB127" s="887"/>
      <c r="BC127" s="887"/>
      <c r="BD127" s="887"/>
      <c r="BE127" s="888"/>
      <c r="BF127" s="1041" t="s">
        <v>444</v>
      </c>
      <c r="BG127" s="1042"/>
      <c r="BH127" s="1042"/>
      <c r="BI127" s="1042"/>
      <c r="BJ127" s="1042"/>
      <c r="BK127" s="1042"/>
      <c r="BL127" s="1051"/>
      <c r="BM127" s="1041">
        <v>13.38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v>3337</v>
      </c>
      <c r="DH127" s="1048"/>
      <c r="DI127" s="1048"/>
      <c r="DJ127" s="1048"/>
      <c r="DK127" s="1048"/>
      <c r="DL127" s="1048">
        <v>2539</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251228</v>
      </c>
      <c r="AB128" s="1090"/>
      <c r="AC128" s="1090"/>
      <c r="AD128" s="1090"/>
      <c r="AE128" s="1091"/>
      <c r="AF128" s="1092">
        <v>260526</v>
      </c>
      <c r="AG128" s="1090"/>
      <c r="AH128" s="1090"/>
      <c r="AI128" s="1090"/>
      <c r="AJ128" s="1091"/>
      <c r="AK128" s="1092">
        <v>283388</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461</v>
      </c>
      <c r="BG128" s="1067"/>
      <c r="BH128" s="1067"/>
      <c r="BI128" s="1067"/>
      <c r="BJ128" s="1067"/>
      <c r="BK128" s="1067"/>
      <c r="BL128" s="1068"/>
      <c r="BM128" s="1066">
        <v>18.38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9926344</v>
      </c>
      <c r="AB129" s="959"/>
      <c r="AC129" s="959"/>
      <c r="AD129" s="959"/>
      <c r="AE129" s="960"/>
      <c r="AF129" s="961">
        <v>9740307</v>
      </c>
      <c r="AG129" s="959"/>
      <c r="AH129" s="959"/>
      <c r="AI129" s="959"/>
      <c r="AJ129" s="960"/>
      <c r="AK129" s="961">
        <v>9738695</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14.5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2257913</v>
      </c>
      <c r="AB130" s="959"/>
      <c r="AC130" s="959"/>
      <c r="AD130" s="959"/>
      <c r="AE130" s="960"/>
      <c r="AF130" s="961">
        <v>2270580</v>
      </c>
      <c r="AG130" s="959"/>
      <c r="AH130" s="959"/>
      <c r="AI130" s="959"/>
      <c r="AJ130" s="960"/>
      <c r="AK130" s="961">
        <v>2100861</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128.30000000000001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7668431</v>
      </c>
      <c r="AB131" s="998"/>
      <c r="AC131" s="998"/>
      <c r="AD131" s="998"/>
      <c r="AE131" s="999"/>
      <c r="AF131" s="1000">
        <v>7469727</v>
      </c>
      <c r="AG131" s="998"/>
      <c r="AH131" s="998"/>
      <c r="AI131" s="998"/>
      <c r="AJ131" s="999"/>
      <c r="AK131" s="1000">
        <v>7637834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14.61242854</v>
      </c>
      <c r="AB132" s="1104"/>
      <c r="AC132" s="1104"/>
      <c r="AD132" s="1104"/>
      <c r="AE132" s="1105"/>
      <c r="AF132" s="1106">
        <v>14.804503560000001</v>
      </c>
      <c r="AG132" s="1104"/>
      <c r="AH132" s="1104"/>
      <c r="AI132" s="1104"/>
      <c r="AJ132" s="1105"/>
      <c r="AK132" s="1106">
        <v>14.130184030000001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16</v>
      </c>
      <c r="AB133" s="1111"/>
      <c r="AC133" s="1111"/>
      <c r="AD133" s="1111"/>
      <c r="AE133" s="1112"/>
      <c r="AF133" s="1110">
        <v>15.1</v>
      </c>
      <c r="AG133" s="1111"/>
      <c r="AH133" s="1111"/>
      <c r="AI133" s="1111"/>
      <c r="AJ133" s="1112"/>
      <c r="AK133" s="1110">
        <v>14.5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2146076</v>
      </c>
      <c r="L9" s="264">
        <v>97945</v>
      </c>
      <c r="M9" s="265">
        <v>88578</v>
      </c>
      <c r="N9" s="266">
        <v>10.6</v>
      </c>
    </row>
    <row r="10" spans="1:16">
      <c r="A10" s="248"/>
      <c r="B10" s="244"/>
      <c r="C10" s="244"/>
      <c r="D10" s="244"/>
      <c r="E10" s="244"/>
      <c r="F10" s="244"/>
      <c r="G10" s="1119" t="s">
        <v>479</v>
      </c>
      <c r="H10" s="1120"/>
      <c r="I10" s="1120"/>
      <c r="J10" s="1121"/>
      <c r="K10" s="267">
        <v>81617</v>
      </c>
      <c r="L10" s="268">
        <v>3725</v>
      </c>
      <c r="M10" s="269">
        <v>7040</v>
      </c>
      <c r="N10" s="270">
        <v>-47.1</v>
      </c>
    </row>
    <row r="11" spans="1:16" ht="13.5" customHeight="1">
      <c r="A11" s="248"/>
      <c r="B11" s="244"/>
      <c r="C11" s="244"/>
      <c r="D11" s="244"/>
      <c r="E11" s="244"/>
      <c r="F11" s="244"/>
      <c r="G11" s="1119" t="s">
        <v>480</v>
      </c>
      <c r="H11" s="1120"/>
      <c r="I11" s="1120"/>
      <c r="J11" s="1121"/>
      <c r="K11" s="267">
        <v>460092</v>
      </c>
      <c r="L11" s="268">
        <v>20998</v>
      </c>
      <c r="M11" s="269">
        <v>8852</v>
      </c>
      <c r="N11" s="270">
        <v>137.19999999999999</v>
      </c>
    </row>
    <row r="12" spans="1:16" ht="13.5" customHeight="1">
      <c r="A12" s="248"/>
      <c r="B12" s="244"/>
      <c r="C12" s="244"/>
      <c r="D12" s="244"/>
      <c r="E12" s="244"/>
      <c r="F12" s="244"/>
      <c r="G12" s="1119" t="s">
        <v>481</v>
      </c>
      <c r="H12" s="1120"/>
      <c r="I12" s="1120"/>
      <c r="J12" s="1121"/>
      <c r="K12" s="267">
        <v>8788</v>
      </c>
      <c r="L12" s="268">
        <v>401</v>
      </c>
      <c r="M12" s="269">
        <v>853</v>
      </c>
      <c r="N12" s="270">
        <v>-53</v>
      </c>
    </row>
    <row r="13" spans="1:16" ht="13.5" customHeight="1">
      <c r="A13" s="248"/>
      <c r="B13" s="244"/>
      <c r="C13" s="244"/>
      <c r="D13" s="244"/>
      <c r="E13" s="244"/>
      <c r="F13" s="244"/>
      <c r="G13" s="1119" t="s">
        <v>482</v>
      </c>
      <c r="H13" s="1120"/>
      <c r="I13" s="1120"/>
      <c r="J13" s="1121"/>
      <c r="K13" s="267" t="s">
        <v>483</v>
      </c>
      <c r="L13" s="268" t="s">
        <v>483</v>
      </c>
      <c r="M13" s="269">
        <v>12</v>
      </c>
      <c r="N13" s="270" t="s">
        <v>483</v>
      </c>
    </row>
    <row r="14" spans="1:16" ht="13.5" customHeight="1">
      <c r="A14" s="248"/>
      <c r="B14" s="244"/>
      <c r="C14" s="244"/>
      <c r="D14" s="244"/>
      <c r="E14" s="244"/>
      <c r="F14" s="244"/>
      <c r="G14" s="1119" t="s">
        <v>484</v>
      </c>
      <c r="H14" s="1120"/>
      <c r="I14" s="1120"/>
      <c r="J14" s="1121"/>
      <c r="K14" s="267">
        <v>92230</v>
      </c>
      <c r="L14" s="268">
        <v>4209</v>
      </c>
      <c r="M14" s="269">
        <v>4061</v>
      </c>
      <c r="N14" s="270">
        <v>3.6</v>
      </c>
    </row>
    <row r="15" spans="1:16" ht="13.5" customHeight="1">
      <c r="A15" s="248"/>
      <c r="B15" s="244"/>
      <c r="C15" s="244"/>
      <c r="D15" s="244"/>
      <c r="E15" s="244"/>
      <c r="F15" s="244"/>
      <c r="G15" s="1119" t="s">
        <v>485</v>
      </c>
      <c r="H15" s="1120"/>
      <c r="I15" s="1120"/>
      <c r="J15" s="1121"/>
      <c r="K15" s="267">
        <v>38606</v>
      </c>
      <c r="L15" s="268">
        <v>1762</v>
      </c>
      <c r="M15" s="269">
        <v>2096</v>
      </c>
      <c r="N15" s="270">
        <v>-15.9</v>
      </c>
    </row>
    <row r="16" spans="1:16">
      <c r="A16" s="248"/>
      <c r="B16" s="244"/>
      <c r="C16" s="244"/>
      <c r="D16" s="244"/>
      <c r="E16" s="244"/>
      <c r="F16" s="244"/>
      <c r="G16" s="1122" t="s">
        <v>486</v>
      </c>
      <c r="H16" s="1123"/>
      <c r="I16" s="1123"/>
      <c r="J16" s="1124"/>
      <c r="K16" s="268">
        <v>-190981</v>
      </c>
      <c r="L16" s="268">
        <v>-8716</v>
      </c>
      <c r="M16" s="269">
        <v>-9609</v>
      </c>
      <c r="N16" s="270">
        <v>-9.3000000000000007</v>
      </c>
    </row>
    <row r="17" spans="1:16">
      <c r="A17" s="248"/>
      <c r="B17" s="244"/>
      <c r="C17" s="244"/>
      <c r="D17" s="244"/>
      <c r="E17" s="244"/>
      <c r="F17" s="244"/>
      <c r="G17" s="1122" t="s">
        <v>169</v>
      </c>
      <c r="H17" s="1123"/>
      <c r="I17" s="1123"/>
      <c r="J17" s="1124"/>
      <c r="K17" s="268">
        <v>2636428</v>
      </c>
      <c r="L17" s="268">
        <v>120324</v>
      </c>
      <c r="M17" s="269">
        <v>101883</v>
      </c>
      <c r="N17" s="270">
        <v>18.100000000000001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10.41</v>
      </c>
      <c r="L21" s="281">
        <v>9.81</v>
      </c>
      <c r="M21" s="282">
        <v>0.6</v>
      </c>
      <c r="N21" s="249"/>
      <c r="O21" s="283"/>
      <c r="P21" s="279"/>
    </row>
    <row r="22" spans="1:16" s="284" customFormat="1">
      <c r="A22" s="279"/>
      <c r="B22" s="249"/>
      <c r="C22" s="249"/>
      <c r="D22" s="249"/>
      <c r="E22" s="249"/>
      <c r="F22" s="249"/>
      <c r="G22" s="1114" t="s">
        <v>492</v>
      </c>
      <c r="H22" s="1115"/>
      <c r="I22" s="1115"/>
      <c r="J22" s="1116"/>
      <c r="K22" s="285">
        <v>98</v>
      </c>
      <c r="L22" s="286">
        <v>97.8</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496</v>
      </c>
      <c r="H32" s="1131"/>
      <c r="I32" s="1131"/>
      <c r="J32" s="1132"/>
      <c r="K32" s="294">
        <v>2619313</v>
      </c>
      <c r="L32" s="294">
        <v>119543</v>
      </c>
      <c r="M32" s="295">
        <v>68295</v>
      </c>
      <c r="N32" s="296">
        <v>75</v>
      </c>
    </row>
    <row r="33" spans="1:16" ht="13.5" customHeight="1">
      <c r="A33" s="248"/>
      <c r="B33" s="244"/>
      <c r="C33" s="244"/>
      <c r="D33" s="244"/>
      <c r="E33" s="244"/>
      <c r="F33" s="244"/>
      <c r="G33" s="1130" t="s">
        <v>497</v>
      </c>
      <c r="H33" s="1131"/>
      <c r="I33" s="1131"/>
      <c r="J33" s="1132"/>
      <c r="K33" s="294" t="s">
        <v>483</v>
      </c>
      <c r="L33" s="294" t="s">
        <v>483</v>
      </c>
      <c r="M33" s="295" t="s">
        <v>483</v>
      </c>
      <c r="N33" s="296" t="s">
        <v>483</v>
      </c>
    </row>
    <row r="34" spans="1:16" ht="27" customHeight="1">
      <c r="A34" s="248"/>
      <c r="B34" s="244"/>
      <c r="C34" s="244"/>
      <c r="D34" s="244"/>
      <c r="E34" s="244"/>
      <c r="F34" s="244"/>
      <c r="G34" s="1130" t="s">
        <v>498</v>
      </c>
      <c r="H34" s="1131"/>
      <c r="I34" s="1131"/>
      <c r="J34" s="1132"/>
      <c r="K34" s="294" t="s">
        <v>483</v>
      </c>
      <c r="L34" s="294" t="s">
        <v>483</v>
      </c>
      <c r="M34" s="295">
        <v>20</v>
      </c>
      <c r="N34" s="296" t="s">
        <v>483</v>
      </c>
    </row>
    <row r="35" spans="1:16" ht="27" customHeight="1">
      <c r="A35" s="248"/>
      <c r="B35" s="244"/>
      <c r="C35" s="244"/>
      <c r="D35" s="244"/>
      <c r="E35" s="244"/>
      <c r="F35" s="244"/>
      <c r="G35" s="1130" t="s">
        <v>499</v>
      </c>
      <c r="H35" s="1131"/>
      <c r="I35" s="1131"/>
      <c r="J35" s="1132"/>
      <c r="K35" s="294">
        <v>664436</v>
      </c>
      <c r="L35" s="294">
        <v>30324</v>
      </c>
      <c r="M35" s="295">
        <v>17270</v>
      </c>
      <c r="N35" s="296">
        <v>75.599999999999994</v>
      </c>
    </row>
    <row r="36" spans="1:16" ht="27" customHeight="1">
      <c r="A36" s="248"/>
      <c r="B36" s="244"/>
      <c r="C36" s="244"/>
      <c r="D36" s="244"/>
      <c r="E36" s="244"/>
      <c r="F36" s="244"/>
      <c r="G36" s="1130" t="s">
        <v>500</v>
      </c>
      <c r="H36" s="1131"/>
      <c r="I36" s="1131"/>
      <c r="J36" s="1132"/>
      <c r="K36" s="294">
        <v>107537</v>
      </c>
      <c r="L36" s="294">
        <v>4908</v>
      </c>
      <c r="M36" s="295">
        <v>2908</v>
      </c>
      <c r="N36" s="296">
        <v>68.8</v>
      </c>
    </row>
    <row r="37" spans="1:16" ht="13.5" customHeight="1">
      <c r="A37" s="248"/>
      <c r="B37" s="244"/>
      <c r="C37" s="244"/>
      <c r="D37" s="244"/>
      <c r="E37" s="244"/>
      <c r="F37" s="244"/>
      <c r="G37" s="1130" t="s">
        <v>501</v>
      </c>
      <c r="H37" s="1131"/>
      <c r="I37" s="1131"/>
      <c r="J37" s="1132"/>
      <c r="K37" s="294">
        <v>71940</v>
      </c>
      <c r="L37" s="294">
        <v>3283</v>
      </c>
      <c r="M37" s="295">
        <v>1444</v>
      </c>
      <c r="N37" s="296">
        <v>127.4</v>
      </c>
    </row>
    <row r="38" spans="1:16" ht="27" customHeight="1">
      <c r="A38" s="248"/>
      <c r="B38" s="244"/>
      <c r="C38" s="244"/>
      <c r="D38" s="244"/>
      <c r="E38" s="244"/>
      <c r="F38" s="244"/>
      <c r="G38" s="1133" t="s">
        <v>502</v>
      </c>
      <c r="H38" s="1134"/>
      <c r="I38" s="1134"/>
      <c r="J38" s="1135"/>
      <c r="K38" s="297">
        <v>263</v>
      </c>
      <c r="L38" s="297">
        <v>12</v>
      </c>
      <c r="M38" s="298">
        <v>7</v>
      </c>
      <c r="N38" s="299">
        <v>71.400000000000006</v>
      </c>
      <c r="O38" s="293"/>
    </row>
    <row r="39" spans="1:16">
      <c r="A39" s="248"/>
      <c r="B39" s="244"/>
      <c r="C39" s="244"/>
      <c r="D39" s="244"/>
      <c r="E39" s="244"/>
      <c r="F39" s="244"/>
      <c r="G39" s="1133" t="s">
        <v>503</v>
      </c>
      <c r="H39" s="1134"/>
      <c r="I39" s="1134"/>
      <c r="J39" s="1135"/>
      <c r="K39" s="300">
        <v>-283388</v>
      </c>
      <c r="L39" s="300">
        <v>-12934</v>
      </c>
      <c r="M39" s="301">
        <v>-4412</v>
      </c>
      <c r="N39" s="302">
        <v>193.2</v>
      </c>
      <c r="O39" s="293"/>
    </row>
    <row r="40" spans="1:16" ht="27" customHeight="1">
      <c r="A40" s="248"/>
      <c r="B40" s="244"/>
      <c r="C40" s="244"/>
      <c r="D40" s="244"/>
      <c r="E40" s="244"/>
      <c r="F40" s="244"/>
      <c r="G40" s="1130" t="s">
        <v>504</v>
      </c>
      <c r="H40" s="1131"/>
      <c r="I40" s="1131"/>
      <c r="J40" s="1132"/>
      <c r="K40" s="300">
        <v>-2100861</v>
      </c>
      <c r="L40" s="300">
        <v>-95882</v>
      </c>
      <c r="M40" s="301">
        <v>-58381</v>
      </c>
      <c r="N40" s="302">
        <v>64.2</v>
      </c>
      <c r="O40" s="293"/>
    </row>
    <row r="41" spans="1:16">
      <c r="A41" s="248"/>
      <c r="B41" s="244"/>
      <c r="C41" s="244"/>
      <c r="D41" s="244"/>
      <c r="E41" s="244"/>
      <c r="F41" s="244"/>
      <c r="G41" s="1136" t="s">
        <v>280</v>
      </c>
      <c r="H41" s="1137"/>
      <c r="I41" s="1137"/>
      <c r="J41" s="1138"/>
      <c r="K41" s="294">
        <v>1079240</v>
      </c>
      <c r="L41" s="300">
        <v>49256</v>
      </c>
      <c r="M41" s="301">
        <v>27153</v>
      </c>
      <c r="N41" s="302">
        <v>81.400000000000006</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473</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1777696</v>
      </c>
      <c r="J51" s="320">
        <v>76575</v>
      </c>
      <c r="K51" s="321">
        <v>-22.6</v>
      </c>
      <c r="L51" s="322">
        <v>67201</v>
      </c>
      <c r="M51" s="323">
        <v>-14.6</v>
      </c>
      <c r="N51" s="324">
        <v>-8</v>
      </c>
    </row>
    <row r="52" spans="1:14">
      <c r="A52" s="248"/>
      <c r="B52" s="244"/>
      <c r="C52" s="244"/>
      <c r="D52" s="244"/>
      <c r="E52" s="244"/>
      <c r="F52" s="244"/>
      <c r="G52" s="325"/>
      <c r="H52" s="326" t="s">
        <v>515</v>
      </c>
      <c r="I52" s="327">
        <v>579765</v>
      </c>
      <c r="J52" s="328">
        <v>24974</v>
      </c>
      <c r="K52" s="329">
        <v>-25</v>
      </c>
      <c r="L52" s="330">
        <v>35210</v>
      </c>
      <c r="M52" s="331">
        <v>-7.6</v>
      </c>
      <c r="N52" s="332">
        <v>-17.399999999999999</v>
      </c>
    </row>
    <row r="53" spans="1:14">
      <c r="A53" s="248"/>
      <c r="B53" s="244"/>
      <c r="C53" s="244"/>
      <c r="D53" s="244"/>
      <c r="E53" s="244"/>
      <c r="F53" s="244"/>
      <c r="G53" s="310" t="s">
        <v>516</v>
      </c>
      <c r="H53" s="311"/>
      <c r="I53" s="319">
        <v>2283489</v>
      </c>
      <c r="J53" s="320">
        <v>99947</v>
      </c>
      <c r="K53" s="321">
        <v>30.5</v>
      </c>
      <c r="L53" s="322">
        <v>75709</v>
      </c>
      <c r="M53" s="323">
        <v>12.7</v>
      </c>
      <c r="N53" s="324">
        <v>17.8</v>
      </c>
    </row>
    <row r="54" spans="1:14">
      <c r="A54" s="248"/>
      <c r="B54" s="244"/>
      <c r="C54" s="244"/>
      <c r="D54" s="244"/>
      <c r="E54" s="244"/>
      <c r="F54" s="244"/>
      <c r="G54" s="325"/>
      <c r="H54" s="326" t="s">
        <v>515</v>
      </c>
      <c r="I54" s="327">
        <v>1281389</v>
      </c>
      <c r="J54" s="328">
        <v>56086</v>
      </c>
      <c r="K54" s="329">
        <v>124.6</v>
      </c>
      <c r="L54" s="330">
        <v>35212</v>
      </c>
      <c r="M54" s="331">
        <v>0</v>
      </c>
      <c r="N54" s="332">
        <v>124.6</v>
      </c>
    </row>
    <row r="55" spans="1:14">
      <c r="A55" s="248"/>
      <c r="B55" s="244"/>
      <c r="C55" s="244"/>
      <c r="D55" s="244"/>
      <c r="E55" s="244"/>
      <c r="F55" s="244"/>
      <c r="G55" s="310" t="s">
        <v>517</v>
      </c>
      <c r="H55" s="311"/>
      <c r="I55" s="319">
        <v>2746484</v>
      </c>
      <c r="J55" s="320">
        <v>120964</v>
      </c>
      <c r="K55" s="321">
        <v>21</v>
      </c>
      <c r="L55" s="322">
        <v>90961</v>
      </c>
      <c r="M55" s="323">
        <v>20.100000000000001</v>
      </c>
      <c r="N55" s="324">
        <v>0.9</v>
      </c>
    </row>
    <row r="56" spans="1:14">
      <c r="A56" s="248"/>
      <c r="B56" s="244"/>
      <c r="C56" s="244"/>
      <c r="D56" s="244"/>
      <c r="E56" s="244"/>
      <c r="F56" s="244"/>
      <c r="G56" s="325"/>
      <c r="H56" s="326" t="s">
        <v>515</v>
      </c>
      <c r="I56" s="327">
        <v>1042382</v>
      </c>
      <c r="J56" s="328">
        <v>45910</v>
      </c>
      <c r="K56" s="329">
        <v>-18.100000000000001</v>
      </c>
      <c r="L56" s="330">
        <v>37720</v>
      </c>
      <c r="M56" s="331">
        <v>7.1</v>
      </c>
      <c r="N56" s="332">
        <v>-25.2</v>
      </c>
    </row>
    <row r="57" spans="1:14">
      <c r="A57" s="248"/>
      <c r="B57" s="244"/>
      <c r="C57" s="244"/>
      <c r="D57" s="244"/>
      <c r="E57" s="244"/>
      <c r="F57" s="244"/>
      <c r="G57" s="310" t="s">
        <v>518</v>
      </c>
      <c r="H57" s="311"/>
      <c r="I57" s="319">
        <v>1906799</v>
      </c>
      <c r="J57" s="320">
        <v>85591</v>
      </c>
      <c r="K57" s="321">
        <v>-29.2</v>
      </c>
      <c r="L57" s="322">
        <v>106614</v>
      </c>
      <c r="M57" s="323">
        <v>17.2</v>
      </c>
      <c r="N57" s="324">
        <v>-46.4</v>
      </c>
    </row>
    <row r="58" spans="1:14">
      <c r="A58" s="248"/>
      <c r="B58" s="244"/>
      <c r="C58" s="244"/>
      <c r="D58" s="244"/>
      <c r="E58" s="244"/>
      <c r="F58" s="244"/>
      <c r="G58" s="325"/>
      <c r="H58" s="326" t="s">
        <v>515</v>
      </c>
      <c r="I58" s="327">
        <v>723106</v>
      </c>
      <c r="J58" s="328">
        <v>32458</v>
      </c>
      <c r="K58" s="329">
        <v>-29.3</v>
      </c>
      <c r="L58" s="330">
        <v>45545</v>
      </c>
      <c r="M58" s="331">
        <v>20.7</v>
      </c>
      <c r="N58" s="332">
        <v>-50</v>
      </c>
    </row>
    <row r="59" spans="1:14">
      <c r="A59" s="248"/>
      <c r="B59" s="244"/>
      <c r="C59" s="244"/>
      <c r="D59" s="244"/>
      <c r="E59" s="244"/>
      <c r="F59" s="244"/>
      <c r="G59" s="310" t="s">
        <v>519</v>
      </c>
      <c r="H59" s="311"/>
      <c r="I59" s="319">
        <v>3055498</v>
      </c>
      <c r="J59" s="320">
        <v>139450</v>
      </c>
      <c r="K59" s="321">
        <v>62.9</v>
      </c>
      <c r="L59" s="322">
        <v>85459</v>
      </c>
      <c r="M59" s="323">
        <v>-19.8</v>
      </c>
      <c r="N59" s="324">
        <v>82.7</v>
      </c>
    </row>
    <row r="60" spans="1:14">
      <c r="A60" s="248"/>
      <c r="B60" s="244"/>
      <c r="C60" s="244"/>
      <c r="D60" s="244"/>
      <c r="E60" s="244"/>
      <c r="F60" s="244"/>
      <c r="G60" s="325"/>
      <c r="H60" s="326" t="s">
        <v>515</v>
      </c>
      <c r="I60" s="333">
        <v>2028247</v>
      </c>
      <c r="J60" s="328">
        <v>92568</v>
      </c>
      <c r="K60" s="329">
        <v>185.2</v>
      </c>
      <c r="L60" s="330">
        <v>44378</v>
      </c>
      <c r="M60" s="331">
        <v>-2.6</v>
      </c>
      <c r="N60" s="332">
        <v>187.8</v>
      </c>
    </row>
    <row r="61" spans="1:14">
      <c r="A61" s="248"/>
      <c r="B61" s="244"/>
      <c r="C61" s="244"/>
      <c r="D61" s="244"/>
      <c r="E61" s="244"/>
      <c r="F61" s="244"/>
      <c r="G61" s="310" t="s">
        <v>520</v>
      </c>
      <c r="H61" s="334"/>
      <c r="I61" s="335">
        <v>2353993</v>
      </c>
      <c r="J61" s="336">
        <v>104505</v>
      </c>
      <c r="K61" s="337">
        <v>12.5</v>
      </c>
      <c r="L61" s="338">
        <v>85189</v>
      </c>
      <c r="M61" s="339">
        <v>3.1</v>
      </c>
      <c r="N61" s="324">
        <v>9.4</v>
      </c>
    </row>
    <row r="62" spans="1:14">
      <c r="A62" s="248"/>
      <c r="B62" s="244"/>
      <c r="C62" s="244"/>
      <c r="D62" s="244"/>
      <c r="E62" s="244"/>
      <c r="F62" s="244"/>
      <c r="G62" s="325"/>
      <c r="H62" s="326" t="s">
        <v>515</v>
      </c>
      <c r="I62" s="327">
        <v>1130978</v>
      </c>
      <c r="J62" s="328">
        <v>50399</v>
      </c>
      <c r="K62" s="329">
        <v>47.5</v>
      </c>
      <c r="L62" s="330">
        <v>39613</v>
      </c>
      <c r="M62" s="331">
        <v>3.5</v>
      </c>
      <c r="N62" s="332">
        <v>44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6.37</v>
      </c>
      <c r="G47" s="12">
        <v>7.86</v>
      </c>
      <c r="H47" s="12">
        <v>8.4</v>
      </c>
      <c r="I47" s="12">
        <v>8.26</v>
      </c>
      <c r="J47" s="13">
        <v>8.26</v>
      </c>
    </row>
    <row r="48" spans="2:10" ht="57.75" customHeight="1">
      <c r="B48" s="14"/>
      <c r="C48" s="1141" t="s">
        <v>4</v>
      </c>
      <c r="D48" s="1141"/>
      <c r="E48" s="1142"/>
      <c r="F48" s="15">
        <v>2.86</v>
      </c>
      <c r="G48" s="16">
        <v>3.33</v>
      </c>
      <c r="H48" s="16">
        <v>3.54</v>
      </c>
      <c r="I48" s="16">
        <v>1.95</v>
      </c>
      <c r="J48" s="17">
        <v>2.29</v>
      </c>
    </row>
    <row r="49" spans="2:10" ht="57.75" customHeight="1" thickBot="1">
      <c r="B49" s="18"/>
      <c r="C49" s="1143" t="s">
        <v>5</v>
      </c>
      <c r="D49" s="1143"/>
      <c r="E49" s="1144"/>
      <c r="F49" s="19">
        <v>1.0900000000000001</v>
      </c>
      <c r="G49" s="20">
        <v>1.97</v>
      </c>
      <c r="H49" s="20">
        <v>0.74</v>
      </c>
      <c r="I49" s="20" t="s">
        <v>527</v>
      </c>
      <c r="J49" s="21">
        <v>0.34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2017-02-15T14:17:42Z</dcterms:created>
  <dcterms:modified xsi:type="dcterms:W3CDTF">2017-03-03T01:28:52Z</dcterms:modified>
  <cp:category/>
</cp:coreProperties>
</file>